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52AFE65-DDE8-43CD-B2FD-235D75B63876}"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56" i="1" l="1"/>
  <c r="J356" i="1"/>
  <c r="L352" i="1"/>
  <c r="J352" i="1"/>
  <c r="L348" i="1"/>
  <c r="J348" i="1"/>
  <c r="L344" i="1"/>
  <c r="J344" i="1"/>
  <c r="L340" i="1"/>
  <c r="J340" i="1"/>
  <c r="L336" i="1"/>
  <c r="J336" i="1"/>
  <c r="L332" i="1"/>
  <c r="J332" i="1"/>
  <c r="L328" i="1"/>
  <c r="J328" i="1"/>
  <c r="L324" i="1"/>
  <c r="J324" i="1"/>
  <c r="L320" i="1"/>
  <c r="J320" i="1"/>
  <c r="L316" i="1"/>
  <c r="J316" i="1"/>
  <c r="L312" i="1"/>
  <c r="J312" i="1"/>
  <c r="L308" i="1"/>
  <c r="J308" i="1"/>
  <c r="L304" i="1"/>
  <c r="J304" i="1"/>
  <c r="L300" i="1"/>
  <c r="J300" i="1"/>
  <c r="C360"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C298" i="1"/>
  <c r="L72" i="1"/>
  <c r="J72" i="1"/>
  <c r="L68" i="1"/>
  <c r="J68" i="1"/>
  <c r="L64" i="1"/>
  <c r="J64" i="1"/>
  <c r="C76" i="1"/>
  <c r="L58" i="1"/>
  <c r="L54" i="1"/>
  <c r="L50" i="1"/>
  <c r="L46" i="1"/>
  <c r="L42" i="1"/>
  <c r="L38" i="1"/>
  <c r="L34" i="1"/>
  <c r="L30" i="1"/>
  <c r="L26" i="1"/>
  <c r="L22" i="1"/>
  <c r="L18" i="1"/>
  <c r="L14" i="1"/>
  <c r="B14" i="1"/>
  <c r="C62" i="1"/>
  <c r="L360" i="1" l="1"/>
  <c r="L298" i="1"/>
  <c r="B18" i="1"/>
  <c r="L76" i="1"/>
  <c r="L62" i="1"/>
  <c r="J1" i="4"/>
  <c r="B22" i="1" l="1"/>
  <c r="L1" i="4"/>
  <c r="B26" i="1" l="1"/>
  <c r="L9" i="1"/>
  <c r="B9" i="1"/>
  <c r="B30" i="1" l="1"/>
  <c r="L1" i="1"/>
  <c r="F4" i="1"/>
  <c r="B34" i="1" l="1"/>
  <c r="K9" i="1"/>
  <c r="B38" i="1" l="1"/>
  <c r="F5" i="1"/>
  <c r="Q2" i="1"/>
  <c r="B42" i="1" l="1"/>
  <c r="B46" i="1" l="1"/>
  <c r="B64" i="1" s="1"/>
  <c r="B50" i="1"/>
  <c r="B54" i="1"/>
  <c r="B58" i="1" s="1"/>
  <c r="B68" i="1" l="1"/>
  <c r="B72"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300" i="1" s="1"/>
  <c r="B304" i="1" s="1"/>
  <c r="B308" i="1" s="1"/>
  <c r="B312" i="1" s="1"/>
  <c r="B316" i="1" s="1"/>
  <c r="B320" i="1" s="1"/>
  <c r="B324" i="1" s="1"/>
  <c r="B328" i="1" s="1"/>
  <c r="B332" i="1" s="1"/>
  <c r="B336" i="1" s="1"/>
  <c r="B340" i="1" s="1"/>
  <c r="B344" i="1" s="1"/>
  <c r="B348" i="1" s="1"/>
  <c r="B352" i="1" s="1"/>
  <c r="B356"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<sst xmlns="http://schemas.openxmlformats.org/spreadsheetml/2006/main" count="1021" uniqueCount="348">
  <si>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</si>
  <si>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</si>
  <si>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</si>
  <si>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</si>
  <si>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</si>
  <si>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</si>
  <si>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</si>
  <si>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</si>
  <si>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</si>
  <si>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</si>
  <si>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</si>
  <si>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</si>
  <si>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</si>
  <si>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</si>
  <si>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</si>
  <si>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</si>
  <si>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</si>
  <si>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</si>
  <si>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</si>
  <si>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</si>
  <si>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</si>
  <si>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</si>
  <si>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</si>
  <si>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</si>
  <si>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</si>
  <si>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</si>
  <si>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</si>
  <si>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</si>
  <si>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</si>
  <si>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</si>
  <si>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</si>
  <si>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</si>
  <si>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</si>
  <si>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</si>
  <si>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</si>
  <si>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</si>
  <si>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</si>
  <si>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</si>
  <si>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</si>
  <si>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</si>
  <si>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</si>
  <si>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</si>
  <si>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</si>
  <si>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</si>
  <si>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</si>
  <si>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</si>
  <si>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</si>
  <si>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</si>
  <si>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</si>
  <si>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</si>
  <si>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</si>
  <si>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</si>
  <si>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</si>
  <si>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</si>
  <si>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</si>
  <si>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</si>
  <si>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</si>
  <si>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</si>
  <si>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</si>
  <si>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</si>
  <si>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</si>
  <si>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</si>
  <si>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</si>
  <si>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</si>
  <si>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</si>
  <si>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</si>
  <si>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</si>
  <si>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</si>
  <si>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</si>
  <si>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</si>
  <si>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</si>
  <si>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</si>
  <si>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</si>
  <si>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</si>
  <si>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</si>
  <si>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</si>
  <si>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</si>
  <si>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</si>
  <si>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</si>
  <si>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</si>
  <si>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</si>
  <si>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</si>
  <si>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</si>
  <si>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</si>
  <si>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</si>
  <si>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</si>
  <si>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</si>
  <si>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</si>
  <si>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</si>
  <si>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</si>
  <si>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</si>
  <si>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</si>
  <si>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</si>
  <si>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</si>
  <si>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</si>
  <si>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</si>
  <si>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</si>
  <si>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</si>
  <si>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</si>
  <si>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</si>
  <si>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</si>
  <si>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</si>
  <si>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</si>
  <si>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</si>
  <si>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</si>
  <si>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</si>
  <si>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</si>
  <si>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</si>
  <si>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</si>
  <si>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</si>
  <si>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</si>
  <si>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</si>
  <si>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</si>
  <si>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</si>
  <si>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</si>
  <si>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</si>
  <si>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</si>
  <si>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</si>
  <si>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</si>
  <si>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</si>
  <si>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</si>
  <si>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</si>
  <si>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</si>
  <si>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</si>
  <si>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</si>
  <si>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</si>
  <si>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</si>
  <si>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</si>
  <si>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</si>
  <si>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</si>
  <si>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</si>
  <si>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</si>
  <si>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</si>
  <si>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</si>
  <si>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</si>
  <si>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</si>
  <si>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</si>
  <si>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TNS Týniště nad Orlicí, filtračně kompenzační zařízení, technologie</t>
  </si>
  <si>
    <t>Ing. Lukáš Franc</t>
  </si>
  <si>
    <t>70</t>
  </si>
  <si>
    <t>Všeobecné práce pro silnoproud a slaboproud</t>
  </si>
  <si>
    <t>R702115</t>
  </si>
  <si>
    <t>R</t>
  </si>
  <si>
    <t>Kabelový žlab plechový pozinkovaný vč.příslušenství š.40-250/50mm bez víka a nosníků</t>
  </si>
  <si>
    <t>popis položky</t>
  </si>
  <si>
    <t>Dle technické zprávy, TKP staveb státních drah. Dle výkazů materiálu projektu a příloh projektové dokumentace.</t>
  </si>
  <si>
    <t xml:space="preserve">Položka obsahuje: Dodávku a montáž žlabu vč. podružného materiálu, rozměření, montáž konstrukce, usazení, vyvážení, upevnění a elektrické pospojování. Dále obsahuje cenu za pom. mechanismy včetně všech ostatních vedlejších nákladů.
</t>
  </si>
  <si>
    <t>R702116</t>
  </si>
  <si>
    <t xml:space="preserve">Víko kabelového žlabu,  plechové pozinkované vč.příslušenství š. 40-250mm </t>
  </si>
  <si>
    <t xml:space="preserve">Položka obsahuje: Dodávku a montáž víka vč. podružného materiálu pro jeho upevnění na žlab. Dále obsahuje cenu za pom. mechanismy včetně všech ostatních vedlejších nákladů.
</t>
  </si>
  <si>
    <t>702212</t>
  </si>
  <si>
    <t>2018_OTSKP</t>
  </si>
  <si>
    <t>KABELOVÁ CHRÁNIČKA ZEMNÍ DN PŘES 100 DO 200 MM</t>
  </si>
  <si>
    <t>M</t>
  </si>
  <si>
    <t>702312</t>
  </si>
  <si>
    <t>ZAKRYTÍ KABELŮ VÝSTRAŽNOU FÓLIÍ ŠÍŘKY PŘES 20 DO 40 CM</t>
  </si>
  <si>
    <t>702521</t>
  </si>
  <si>
    <t>PRŮRAZ ZDIVEM (PŘÍČKOU) BETONOVÝM TLOUŠŤKY DO 45 CM</t>
  </si>
  <si>
    <t>KUS</t>
  </si>
  <si>
    <t>703721</t>
  </si>
  <si>
    <t>KABELOVÁ PŘÍCHYTKA PRO ROZSAH UPNUTÍ DO 25 MM</t>
  </si>
  <si>
    <t>703722</t>
  </si>
  <si>
    <t>KABELOVÁ PŘÍCHYTKA PRO ROZSAH UPNUTÍ OD 26 DO 50 MM</t>
  </si>
  <si>
    <t>703723</t>
  </si>
  <si>
    <t>KABELOVÁ PŘÍCHYTKA PRO ROZSAH UPNUTÍ OD 51 DO 90 MM</t>
  </si>
  <si>
    <t>703751</t>
  </si>
  <si>
    <t>PROTIPOŽÁRNÍ UCPÁVKA POD ROZVADĚČ DO EI 90 MIN.</t>
  </si>
  <si>
    <t>M2</t>
  </si>
  <si>
    <t>703756</t>
  </si>
  <si>
    <t>PROTIPOŽÁRNÍ TMEL ( TUBA - 1000ML ), DO EI 90 MIN.</t>
  </si>
  <si>
    <t>703763</t>
  </si>
  <si>
    <t>KABELOVÁ UCPÁVKA VODĚ ODOLNÁ PRO VNITŘNÍ PRŮMĚR OTVORU 105 - 185MM</t>
  </si>
  <si>
    <t>709513</t>
  </si>
  <si>
    <t>PODPŮRNÉ A POMOCNÉ KONSTRUKCE OCELOVÉ Z PROFILŮ SVAŘOVANÝCH A ŠROUBOVANÝCH S POVRCHOVOU ÚPRAVOU ŽÁROVÝM ZINKOVÁNÍM</t>
  </si>
  <si>
    <t>KG</t>
  </si>
  <si>
    <t>Součet</t>
  </si>
  <si>
    <t>701</t>
  </si>
  <si>
    <t>Zemní práce</t>
  </si>
  <si>
    <t>701CAD</t>
  </si>
  <si>
    <t>Hloubení a zához kabelové rýhy 350/900mm zemina tř. 5</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</si>
  <si>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</si>
  <si>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701CFB</t>
  </si>
  <si>
    <t>Zřízení kab.lože z kopaného písku bez zakrytí v rýze do š.65cm, tl.vrstvy 10cm</t>
  </si>
  <si>
    <t>Položka obsahuje: 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</si>
  <si>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701CGB</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</si>
  <si>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</si>
  <si>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</si>
  <si>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74</t>
  </si>
  <si>
    <t>Silnoproud</t>
  </si>
  <si>
    <t>741811</t>
  </si>
  <si>
    <t>UZEMŇOVACÍ VODIČ NA POVRCHU FEZN DO 120 MM2</t>
  </si>
  <si>
    <t>741821</t>
  </si>
  <si>
    <t>UZEMŇOVACÍ VODIČ NA POVRCHU NEREZOVÝ (V4A) DO 120 MM2</t>
  </si>
  <si>
    <t>741C02</t>
  </si>
  <si>
    <t>UZEMŇOVACÍ SVORKA</t>
  </si>
  <si>
    <t>741C03</t>
  </si>
  <si>
    <t>POUZDRO PRO PRŮCHOD PÁSKU STĚNOU</t>
  </si>
  <si>
    <t>741C04</t>
  </si>
  <si>
    <t>OCHRANNÉ POSPOJOVÁNÍ CU VODIČEM DO 16 MM2</t>
  </si>
  <si>
    <t>741C05</t>
  </si>
  <si>
    <t>SPOJOVÁNÍ UZEMŇOVACÍCH VODIČŮ</t>
  </si>
  <si>
    <t>7425B3</t>
  </si>
  <si>
    <t>KABEL VN - JEDNOŽÍLOVÝ, 50-AXEKVCE(Y) OD 185 DO 300 MM2</t>
  </si>
  <si>
    <t>742A23</t>
  </si>
  <si>
    <t>KABELOVÁ KONCOVKA VN VNITŘNÍ JEDNOŽÍLOVÁ PRO KABELY PŘES 6 KV OD 185 DO 300 MM2</t>
  </si>
  <si>
    <t>742C23</t>
  </si>
  <si>
    <t>KABELOVÁ KONCOVKA VN VENKOVNÍ JEDNOŽÍLOVÁ PRO KABELY PŘES 6 KV OD 185 DO 300 MM2</t>
  </si>
  <si>
    <t>742F24</t>
  </si>
  <si>
    <t>KABEL NN NEBO VODIČ JEDNOŽÍLOVÝ AL S PLASTOVOU IZOLACÍ OD 70 DO 120 MM2</t>
  </si>
  <si>
    <t>742G11</t>
  </si>
  <si>
    <t>KABEL NN DVOU- A TŘÍŽÍLOVÝ CU S PLASTOVOU IZOLACÍ DO 2,5 MM2</t>
  </si>
  <si>
    <t>742G12</t>
  </si>
  <si>
    <t>KABEL NN DVOU- A TŘÍŽÍLOVÝ CU S PLASTOVOU IZOLACÍ OD 4 DO 16 MM2</t>
  </si>
  <si>
    <t>742H12</t>
  </si>
  <si>
    <t>KABEL NN ČTYŘ- A PĚTIŽÍLOVÝ CU S PLASTOVOU IZOLACÍ OD 4 DO 16 MM2</t>
  </si>
  <si>
    <t>742I21</t>
  </si>
  <si>
    <t>KABEL NN CU OVLÁDACÍ 19-24ŽÍLOVÝ DO 2,5 MM2</t>
  </si>
  <si>
    <t>742J11</t>
  </si>
  <si>
    <t>OPTICKÝ KABEL MULTIMOD DUPLEX - SKLO</t>
  </si>
  <si>
    <t>742J14</t>
  </si>
  <si>
    <t>KONEKTORY NA OPTICKÝ KABEL</t>
  </si>
  <si>
    <t>742J15</t>
  </si>
  <si>
    <t>OCHRANNÁ TRUBKA OPTICKÉHO KABELU HDPE SVĚTLOST 10-40MM</t>
  </si>
  <si>
    <t>742K14</t>
  </si>
  <si>
    <t>UKONČENÍ JEDNOŽÍLOVÉHO KABELU V ROZVADĚČI NEBO NA PŘÍSTROJI OD 70 DO 120 MM2</t>
  </si>
  <si>
    <t>742L11</t>
  </si>
  <si>
    <t>UKONČENÍ DVOU AŽ PĚTIŽÍLOVÉHO KABELU V ROZVADĚČI NEBO NA PŘÍSTROJI DO 2,5 MM2</t>
  </si>
  <si>
    <t>742L12</t>
  </si>
  <si>
    <t>UKONČENÍ DVOU AŽ PĚTIŽÍLOVÉHO KABELU V ROZVADĚČI NEBO NA PŘÍSTROJI OD 4 DO 16 MM2</t>
  </si>
  <si>
    <t>742N11</t>
  </si>
  <si>
    <t>UKONČENÍ 19-24ŽÍLOVÉHO KABELU V ROZVADĚČI NEBO NA PŘÍSTROJI DO 2,5 MM2</t>
  </si>
  <si>
    <t>742P11</t>
  </si>
  <si>
    <t>ODJUTOVÁNÍ A OČIŠTĚNÍ KABELU PRŮŘEZU DO 300 MM2</t>
  </si>
  <si>
    <t>742P15</t>
  </si>
  <si>
    <t>OZNAČOVACÍ ŠTÍTEK NA KABEL</t>
  </si>
  <si>
    <t>745262</t>
  </si>
  <si>
    <t>SVODIČ PŘEPĚTÍ VN UN PŘES 25 KV</t>
  </si>
  <si>
    <t>745271</t>
  </si>
  <si>
    <t>PODPĚRNÝ IZOLÁTOR VN PORCELÁNOVÝ</t>
  </si>
  <si>
    <t>745291</t>
  </si>
  <si>
    <t>OVLÁDACÍ SKŘÍŇ VN VYBAVENÁ PRO DOPLNĚNÍ OCHRANY/OVLÁDÁNÍ</t>
  </si>
  <si>
    <t>7452E2</t>
  </si>
  <si>
    <t>KOBKA VN - ZÁKRYTOVÉ DVEŘE Z PLETIVA</t>
  </si>
  <si>
    <t>7452E6</t>
  </si>
  <si>
    <t>KOBKA VN - DOKONČOVACÍ PRÁCE</t>
  </si>
  <si>
    <t>746161</t>
  </si>
  <si>
    <t>SVORKA 110 KV PRO SVORNÍKY PŘÍSTROJŮ</t>
  </si>
  <si>
    <t>746165</t>
  </si>
  <si>
    <t>SVORKA 110 KV PRO ZKRATOVACÍ SUPRAVY, UZEMNĚNÍ, ROZPĚRKY</t>
  </si>
  <si>
    <t>746522</t>
  </si>
  <si>
    <t>TYRISTOROVÝ MĚNIČ VE FUNKCI REGULÁTORU JALOVÉHO VÝKONU PRO FKZ PŘES 10 DO 27,5 KV, 700 A</t>
  </si>
  <si>
    <t>746532</t>
  </si>
  <si>
    <t>VZDUCHOVÁ DEKOMPENZAČNÍ TLUMIVKA PRO FKZ JEDNOFÁZOVÁ, 27,5 KV, DO 7000 KVA</t>
  </si>
  <si>
    <t>746562</t>
  </si>
  <si>
    <t>SPOJOVACÍ VEDENÍ VN ZAOBLENÉ VČETNĚ DRŽÁKŮ - AL PAS PŘES 500 MM2</t>
  </si>
  <si>
    <t>746565</t>
  </si>
  <si>
    <t>SPOJOVACÍ VEDENÍ VN ZAOBLENÉ VČETNĚ DRŽÁKŮ - UKONČENÍ PASU</t>
  </si>
  <si>
    <t>746566</t>
  </si>
  <si>
    <t>SPOJOVACÍ VEDENÍ VN ZAOBLENÉ VČETNĚ DRŽÁKŮ - PRUŽNÁ SPOJKA</t>
  </si>
  <si>
    <t>R746577</t>
  </si>
  <si>
    <t>JISTÍCÍ TRANSFORMÁTOR PROUDU PRO ROZDÍLOVOU OCHRANU, PŘEVOD XXX/1 A, UA/UI = 0,72/4 KV</t>
  </si>
  <si>
    <t xml:space="preserve">"1.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
</t>
  </si>
  <si>
    <t>R746578</t>
  </si>
  <si>
    <t>Průchodka venkovní jednopólová do 52kV se svorníkem, včetně průchodkové desky</t>
  </si>
  <si>
    <t>kus</t>
  </si>
  <si>
    <t>Položka obsahuje : Dodávku a montáž průchodky a desky vč. pomocného materiálu. Dále obsahuje cenu za pom. mechanismy včetně všech ostatních vedlejších nákladů</t>
  </si>
  <si>
    <t>747114</t>
  </si>
  <si>
    <t>KONTROLA USMĚRŇOVAČŮ NEBO MĚNIČŮ, 1 POLE</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</si>
  <si>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</si>
  <si>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</si>
  <si>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</si>
  <si>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</si>
  <si>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</si>
  <si>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</si>
  <si>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</si>
  <si>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</si>
  <si>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747511</t>
  </si>
  <si>
    <t>ZKOUŠKY VODIČŮ A KABELŮ NN PRŮŘEZU ŽÍLY DO 5X25 MM2</t>
  </si>
  <si>
    <t>747522</t>
  </si>
  <si>
    <t>ZKOUŠKY VODIČŮ A KABELŮ OVLÁDACÍCH PŘES 12 DO 24 ŽIL</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</si>
  <si>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</si>
  <si>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</si>
  <si>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</si>
  <si>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</si>
  <si>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</si>
  <si>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</si>
  <si>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</si>
  <si>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</si>
  <si>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</si>
  <si>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</si>
  <si>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</si>
  <si>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</si>
  <si>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</si>
  <si>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</si>
  <si>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</si>
  <si>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748151</t>
  </si>
  <si>
    <t>BEZPEČNOSTNÍ TABULKA</t>
  </si>
  <si>
    <t>748242</t>
  </si>
  <si>
    <t>PÍSMENA A ČÍSLICE VÝŠKY PŘES 40 DO 100 MM</t>
  </si>
  <si>
    <t>748243</t>
  </si>
  <si>
    <t>PÍSMENA A ČÍSLICE VÝŠKY PŘES 100 DO 150 MM</t>
  </si>
  <si>
    <t>748244</t>
  </si>
  <si>
    <t>PÍSMENA A ČÍSLICE VÝŠKY PŘES 150 DO 250 MM</t>
  </si>
  <si>
    <t>74D</t>
  </si>
  <si>
    <t>Demontáže</t>
  </si>
  <si>
    <t xml:space="preserve">74R332D01
</t>
  </si>
  <si>
    <t>Demontáž ocelové nosné konstrukce</t>
  </si>
  <si>
    <t>kg</t>
  </si>
  <si>
    <t xml:space="preserve">Položka obsahuje: Demontáž stávající ocelové konstrukce včetně manipulace. Dále obsahuje cenu za pom. mechanismy včetně všech ostatních vedlejších nákladů. Dále obsahuje  náklady spojené s uložením na skládku nebo likvidaci.
</t>
  </si>
  <si>
    <t xml:space="preserve">74R332D02
</t>
  </si>
  <si>
    <t>Demontáž stávajících roštů/žlabů vč. kabelů, výložníků a stojen</t>
  </si>
  <si>
    <t xml:space="preserve">Položka obsahuje: Demontáž stávajícího kabelového roštu/žlabu včetně kabelových vedení umístěných na roštu a manipulace s nimi. Dále obsahuje cenu za pom. mechanismy včetně všech ostatních vedlejších nákladů. Dále obsahuje  náklady spojené s uložením na skládku nebo likvidaci.
</t>
  </si>
  <si>
    <t xml:space="preserve">74R332D03
</t>
  </si>
  <si>
    <t>Demontáž stávajícího vnitřního uzemnění</t>
  </si>
  <si>
    <t xml:space="preserve">Položka obsahuje: Demontáž stávajícího vnitřního uzemnění - pásku, vodičů, podpěr, svorek apod. včetně manipulace s nimi. Dále obsahuje cenu za pom. mechanismy včetně všech ostatních vedlejších nákladů. Dále obsahuje  náklady spojené s uložením na skládku nebo likvidaci.
</t>
  </si>
  <si>
    <t xml:space="preserve">74R332D04
</t>
  </si>
  <si>
    <t>Demontáž kabelového vedení nn  a vn</t>
  </si>
  <si>
    <t xml:space="preserve">Položka obsahuje: Demontáž uvedeného kabelového vedení vn a nn ze zemní kynety, roštu, rozvaděče, trubky, chráničky apod.,  včetně manipulace s ním. Dále obsahuje cenu za pom. mechanismy včetně všech ostatních vedlejších nákladů. Dále obsahuje  náklady spojené s uložením na skládku nebo likvidaci.
</t>
  </si>
  <si>
    <t xml:space="preserve">74R332D05
</t>
  </si>
  <si>
    <t>Demontáž spojovacího vedení z Cu/Al pasu vč. podpěrných izolátorů, průchodek</t>
  </si>
  <si>
    <t xml:space="preserve">Položka obsahuje: Demontáž uvedeného položky včetně manipulace. Dále obsahuje cenu za pom. mechanismy včetně všech ostatních vedlejších nákladů. Dále obsahuje  náklady spojené s uložením na skládku nebo likvidaci.
</t>
  </si>
  <si>
    <t xml:space="preserve">74R332D06
</t>
  </si>
  <si>
    <t>Demontáž rozvaděče VN Un 3 kV DC</t>
  </si>
  <si>
    <t xml:space="preserve">Položka obsahuje : Demontáž stávajícího zařízení včetně odpojení přívodních kabelů / pasů a nakládky na určený prostředek . Dále obsahuje cenu za pom. mechanismy včetně všech ostatních vedlejších nákladů. Dále obsahuje  náklady spojené s uložením na skládku nebo likvidaci.
</t>
  </si>
  <si>
    <t xml:space="preserve">74R332D07
</t>
  </si>
  <si>
    <t>Demontáž trakčního usměrňovače Un 3,3 kV DC</t>
  </si>
  <si>
    <t xml:space="preserve">74R332D08
</t>
  </si>
  <si>
    <t>Demontáž trakční vyhlazovací tlumivky</t>
  </si>
  <si>
    <t xml:space="preserve">74R332D09
</t>
  </si>
  <si>
    <t>Demontáž zemní ochrany</t>
  </si>
  <si>
    <t xml:space="preserve">74R332D10
</t>
  </si>
  <si>
    <t>Demontáž skříně vazby napaječů</t>
  </si>
  <si>
    <t xml:space="preserve">74R332D11
</t>
  </si>
  <si>
    <t>Demontáž ovládací skříně nebo ovládacího rozvaděče nn</t>
  </si>
  <si>
    <t xml:space="preserve">Položka obsahuje : Demontáž stávající rozvodnice nn včetně demontáže přívodních a vývodových kabelů, rámu apod. včetně nakládky rozvaděče na určený prostředek. Dále obsahuje cenu za pom. mechanismy včetně všech ostatních vedlejších nákladů. Dále obsahuje  náklady spojené s uložením na skládku nebo likvidaci.
</t>
  </si>
  <si>
    <t xml:space="preserve">74R332D12
</t>
  </si>
  <si>
    <t>Kompletní vypnutí zařízení a zajištění staveniště</t>
  </si>
  <si>
    <t xml:space="preserve">Položka obsahuje: Cenu za vypnutí demontovaného zařízení, zajištění staveniště proti dotyku a částí pod napětím. 
</t>
  </si>
  <si>
    <t xml:space="preserve">74R332D13
</t>
  </si>
  <si>
    <t>Kompletní demontáž kobky rozvodny do Un 38,5kV</t>
  </si>
  <si>
    <t xml:space="preserve">Položka obsahuje: Cenu za demontáž zařízení, demontáž přívodního a vývodního vedení, manipulaci se zařízením na staveništi, použití zdvihacích mechanizmů a dopravu na určené místo. Položka dále obsahuje cenu za pom. mechanismy včetně všech ostatních vedlejších nákladů. Dále obsahuje  náklady spojené s uložením na skládku nebo likvidaci.
</t>
  </si>
  <si>
    <t xml:space="preserve">74R332D14
</t>
  </si>
  <si>
    <t>Manipulace, nakládka a odvoz demontovaného zařízení do 50 km.</t>
  </si>
  <si>
    <t xml:space="preserve">Popis činnosti : kompletní odvoz demontovanéto zařízení dle položky. Demontáž položky: Nakládka, odvoz a skládka demontovaného zařízení. Položka obsahuje cenu za manipulaci s demontovaným zařízením včetně dopravy na určené místo.
</t>
  </si>
  <si>
    <t xml:space="preserve">74R332D15
</t>
  </si>
  <si>
    <t>Poplatky za likvidaci odpadů</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</si>
  <si>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
</t>
  </si>
  <si>
    <t>PS 332.1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</si>
</sst>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1" fillId="0" borderId="5"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107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60"/>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5" t="s">
        <v>133</v>
      </c>
      <c r="C1" s="136"/>
      <c r="D1" s="74"/>
      <c r="E1" s="74"/>
      <c r="F1" s="76" t="s">
        <v>81</v>
      </c>
      <c r="G1" s="74"/>
      <c r="H1" s="75"/>
      <c r="I1" s="41"/>
      <c r="J1" s="42"/>
      <c r="K1" s="42"/>
      <c r="L1" s="43" t="str">
        <f>D3</f>
        <v>PS 332.1</v>
      </c>
      <c r="M1" s="91" t="s">
        <v>119</v>
      </c>
      <c r="N1" s="92">
        <v>1</v>
      </c>
      <c r="O1" s="93">
        <f>K2/N1</f>
        <v>0</v>
      </c>
      <c r="P1" s="94"/>
      <c r="Q1" s="95" t="s">
        <v>123</v>
      </c>
      <c r="R1" s="95"/>
    </row>
    <row r="2" spans="1:19" s="13" customFormat="1" ht="57" customHeight="1" thickTop="1" thickBot="1" x14ac:dyDescent="0.4">
      <c r="B2" s="131" t="s">
        <v>9</v>
      </c>
      <c r="C2" s="132"/>
      <c r="D2" s="45"/>
      <c r="E2" s="46"/>
      <c r="F2" s="88" t="s">
        <v>134</v>
      </c>
      <c r="G2" s="44"/>
      <c r="H2" s="73"/>
      <c r="I2" s="133" t="s">
        <v>24</v>
      </c>
      <c r="J2" s="134"/>
      <c r="K2" s="137">
        <f>SUMIFS(L:L,B:B,"SOUČET")</f>
        <v>0</v>
      </c>
      <c r="L2" s="138"/>
      <c r="M2" s="96" t="s">
        <v>120</v>
      </c>
      <c r="N2" s="97" t="s">
        <v>121</v>
      </c>
      <c r="O2" s="98" t="s">
        <v>122</v>
      </c>
      <c r="Q2" s="99">
        <f>SUMIFS(L:L,A:A,"P")</f>
        <v>0</v>
      </c>
      <c r="R2" s="99"/>
      <c r="S2" s="94"/>
    </row>
    <row r="3" spans="1:19" s="13" customFormat="1" ht="42.75" customHeight="1" thickTop="1" thickBot="1" x14ac:dyDescent="0.4">
      <c r="B3" s="28" t="s">
        <v>30</v>
      </c>
      <c r="C3" s="29"/>
      <c r="D3" s="166" t="s">
        <v>347</v>
      </c>
      <c r="E3" s="166"/>
      <c r="F3" s="114" t="s">
        <v>137</v>
      </c>
      <c r="G3" s="47"/>
      <c r="H3" s="48"/>
      <c r="I3" s="56"/>
      <c r="J3" s="55"/>
      <c r="K3" s="155"/>
      <c r="L3" s="156"/>
      <c r="Q3" s="100">
        <f>$K$2-Q2</f>
        <v>0</v>
      </c>
      <c r="R3" s="100"/>
      <c r="S3" s="94" t="s">
        <v>125</v>
      </c>
    </row>
    <row r="4" spans="1:19" s="13" customFormat="1" ht="18" customHeight="1" thickTop="1" x14ac:dyDescent="0.35">
      <c r="B4" s="141" t="s">
        <v>18</v>
      </c>
      <c r="C4" s="142"/>
      <c r="D4" s="143"/>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3" t="s">
        <v>26</v>
      </c>
      <c r="J4" s="154"/>
      <c r="K4" s="65"/>
      <c r="L4" s="66"/>
      <c r="Q4" s="13" t="s">
        <v>126</v>
      </c>
    </row>
    <row r="5" spans="1:19" s="13" customFormat="1" ht="18" customHeight="1" x14ac:dyDescent="0.35">
      <c r="B5" s="11" t="s">
        <v>25</v>
      </c>
      <c r="C5" s="10"/>
      <c r="D5" s="10"/>
      <c r="E5" s="67" t="s">
        <v>99</v>
      </c>
      <c r="F5" s="145" t="str">
        <f>IF((E5="Stádium 2"),"  Dokumentace pro územní řízení - DUR",(IF((E5="Stádium 3"),"  Projektová dokumentace (DOS/DSP)","")))</f>
        <v xml:space="preserve">  Projektová dokumentace (DOS/DSP)</v>
      </c>
      <c r="G5" s="145"/>
      <c r="H5" s="146"/>
      <c r="I5" s="144" t="s">
        <v>100</v>
      </c>
      <c r="J5" s="143"/>
      <c r="K5" s="64" t="s">
        <v>136</v>
      </c>
      <c r="L5" s="49"/>
    </row>
    <row r="6" spans="1:19" s="13" customFormat="1" ht="18" customHeight="1" x14ac:dyDescent="0.3">
      <c r="B6" s="11" t="s">
        <v>17</v>
      </c>
      <c r="C6" s="10"/>
      <c r="D6" s="10"/>
      <c r="E6" s="64" t="s">
        <v>97</v>
      </c>
      <c r="F6" s="157"/>
      <c r="G6" s="157"/>
      <c r="H6" s="158"/>
      <c r="I6" s="144" t="s">
        <v>20</v>
      </c>
      <c r="J6" s="143"/>
      <c r="K6" s="64" t="s">
        <v>135</v>
      </c>
      <c r="L6" s="49"/>
      <c r="O6" s="53"/>
    </row>
    <row r="7" spans="1:19" s="13" customFormat="1" ht="18" customHeight="1" x14ac:dyDescent="0.25">
      <c r="B7" s="147" t="s">
        <v>21</v>
      </c>
      <c r="C7" s="130"/>
      <c r="D7" s="130"/>
      <c r="E7" s="68">
        <v>43586</v>
      </c>
      <c r="F7" s="159" t="s">
        <v>16</v>
      </c>
      <c r="G7" s="160"/>
      <c r="H7" s="161"/>
      <c r="I7" s="152" t="s">
        <v>23</v>
      </c>
      <c r="J7" s="142"/>
      <c r="K7" s="63">
        <v>2018</v>
      </c>
      <c r="L7" s="50"/>
      <c r="O7" s="54"/>
    </row>
    <row r="8" spans="1:19" s="13" customFormat="1" ht="19.5" customHeight="1" thickBot="1" x14ac:dyDescent="0.4">
      <c r="B8" s="162" t="s">
        <v>22</v>
      </c>
      <c r="C8" s="163"/>
      <c r="D8" s="163"/>
      <c r="E8" s="69">
        <v>44180</v>
      </c>
      <c r="F8" s="58" t="s">
        <v>98</v>
      </c>
      <c r="G8" s="164" t="s">
        <v>138</v>
      </c>
      <c r="H8" s="165"/>
      <c r="I8" s="129" t="s">
        <v>15</v>
      </c>
      <c r="J8" s="130"/>
      <c r="K8" s="115">
        <v>43490</v>
      </c>
      <c r="L8" s="51"/>
    </row>
    <row r="9" spans="1:19" s="13" customFormat="1" ht="9.75" customHeight="1" x14ac:dyDescent="0.35">
      <c r="B9" s="150" t="str">
        <f>F2</f>
        <v>Modernizace TNS Týniště nad Orlicí (Voklik)</v>
      </c>
      <c r="C9" s="151"/>
      <c r="D9" s="151"/>
      <c r="E9" s="151"/>
      <c r="F9" s="151"/>
      <c r="G9" s="151"/>
      <c r="H9" s="151"/>
      <c r="I9" s="151"/>
      <c r="J9" s="151"/>
      <c r="K9" s="19" t="str">
        <f>$I$5</f>
        <v>ISPROFOND:</v>
      </c>
      <c r="L9" s="52" t="str">
        <f>K5</f>
        <v>5523720005</v>
      </c>
    </row>
    <row r="10" spans="1:19" s="13" customFormat="1" ht="15" customHeight="1" x14ac:dyDescent="0.35">
      <c r="B10" s="148" t="s">
        <v>10</v>
      </c>
      <c r="C10" s="127" t="s">
        <v>0</v>
      </c>
      <c r="D10" s="127" t="s">
        <v>1</v>
      </c>
      <c r="E10" s="127" t="s">
        <v>11</v>
      </c>
      <c r="F10" s="125" t="s">
        <v>27</v>
      </c>
      <c r="G10" s="125" t="s">
        <v>2</v>
      </c>
      <c r="H10" s="125" t="s">
        <v>3</v>
      </c>
      <c r="I10" s="127" t="s">
        <v>12</v>
      </c>
      <c r="J10" s="127" t="s">
        <v>13</v>
      </c>
      <c r="K10" s="139" t="s">
        <v>89</v>
      </c>
      <c r="L10" s="140"/>
    </row>
    <row r="11" spans="1:19" s="13" customFormat="1" ht="15" customHeight="1" x14ac:dyDescent="0.35">
      <c r="B11" s="148"/>
      <c r="C11" s="127"/>
      <c r="D11" s="127"/>
      <c r="E11" s="127"/>
      <c r="F11" s="125"/>
      <c r="G11" s="125"/>
      <c r="H11" s="125"/>
      <c r="I11" s="127"/>
      <c r="J11" s="127"/>
      <c r="K11" s="139"/>
      <c r="L11" s="140"/>
    </row>
    <row r="12" spans="1:19" s="13" customFormat="1" ht="12.75" customHeight="1" thickBot="1" x14ac:dyDescent="0.4">
      <c r="B12" s="149"/>
      <c r="C12" s="128"/>
      <c r="D12" s="128"/>
      <c r="E12" s="128"/>
      <c r="F12" s="126"/>
      <c r="G12" s="126"/>
      <c r="H12" s="126"/>
      <c r="I12" s="128"/>
      <c r="J12" s="128"/>
      <c r="K12" s="20" t="s">
        <v>14</v>
      </c>
      <c r="L12" s="21" t="s">
        <v>4</v>
      </c>
    </row>
    <row r="13" spans="1:19" s="1" customFormat="1" ht="13.5" thickBot="1" x14ac:dyDescent="0.4">
      <c r="A13" s="71" t="s">
        <v>29</v>
      </c>
      <c r="B13" s="105" t="s">
        <v>19</v>
      </c>
      <c r="C13" s="106" t="s">
        <v>139</v>
      </c>
      <c r="D13" s="107"/>
      <c r="E13" s="107"/>
      <c r="F13" s="106" t="s">
        <v>140</v>
      </c>
      <c r="G13" s="108"/>
      <c r="H13" s="108"/>
      <c r="I13" s="108"/>
      <c r="J13" s="109"/>
      <c r="K13" s="108"/>
      <c r="L13" s="110"/>
    </row>
    <row r="14" spans="1:19" s="104" customFormat="1" ht="11" thickBot="1" x14ac:dyDescent="0.4">
      <c r="A14" s="72" t="s">
        <v>6</v>
      </c>
      <c r="B14" s="78">
        <f>1+MAX($B$13:B13)</f>
        <v>1</v>
      </c>
      <c r="C14" s="59" t="s">
        <v>141</v>
      </c>
      <c r="D14" s="79"/>
      <c r="E14" s="59" t="s">
        <v>142</v>
      </c>
      <c r="F14" s="111" t="s">
        <v>143</v>
      </c>
      <c r="G14" s="59" t="s">
        <v>119</v>
      </c>
      <c r="H14" s="60">
        <v>30</v>
      </c>
      <c r="I14" s="83"/>
      <c r="J14" s="61"/>
      <c r="K14" s="101"/>
      <c r="L14" s="77">
        <f>ROUND(H14*K14,2)</f>
        <v>0</v>
      </c>
    </row>
    <row r="15" spans="1:19" s="104" customFormat="1" x14ac:dyDescent="0.35">
      <c r="A15" s="72" t="s">
        <v>5</v>
      </c>
      <c r="B15" s="15"/>
      <c r="C15" s="12"/>
      <c r="D15" s="12"/>
      <c r="E15" s="12"/>
      <c r="F15" s="81" t="s">
        <v>144</v>
      </c>
      <c r="G15" s="6"/>
      <c r="H15" s="6"/>
      <c r="I15" s="6"/>
      <c r="J15" s="6"/>
      <c r="K15" s="102"/>
      <c r="L15" s="16"/>
    </row>
    <row r="16" spans="1:19" s="104" customFormat="1" ht="20" x14ac:dyDescent="0.35">
      <c r="A16" s="72" t="s">
        <v>7</v>
      </c>
      <c r="B16" s="15"/>
      <c r="C16" s="12"/>
      <c r="D16" s="12"/>
      <c r="E16" s="12"/>
      <c r="F16" s="112" t="s">
        <v>145</v>
      </c>
      <c r="G16" s="6"/>
      <c r="H16" s="6"/>
      <c r="I16" s="6"/>
      <c r="J16" s="6"/>
      <c r="K16" s="102"/>
      <c r="L16" s="16"/>
    </row>
    <row r="17" spans="1:12" s="104" customFormat="1" ht="40.5" thickBot="1" x14ac:dyDescent="0.4">
      <c r="A17" s="72" t="s">
        <v>8</v>
      </c>
      <c r="B17" s="17"/>
      <c r="C17" s="14"/>
      <c r="D17" s="14"/>
      <c r="E17" s="14"/>
      <c r="F17" s="113" t="s">
        <v>146</v>
      </c>
      <c r="G17" s="7"/>
      <c r="H17" s="7"/>
      <c r="I17" s="7"/>
      <c r="J17" s="7"/>
      <c r="K17" s="103"/>
      <c r="L17" s="18"/>
    </row>
    <row r="18" spans="1:12" s="104" customFormat="1" ht="11" thickBot="1" x14ac:dyDescent="0.4">
      <c r="A18" s="72" t="s">
        <v>6</v>
      </c>
      <c r="B18" s="78">
        <f>1+MAX($B$13:B17)</f>
        <v>2</v>
      </c>
      <c r="C18" s="59" t="s">
        <v>147</v>
      </c>
      <c r="D18" s="79"/>
      <c r="E18" s="59" t="s">
        <v>142</v>
      </c>
      <c r="F18" s="80" t="s">
        <v>148</v>
      </c>
      <c r="G18" s="59" t="s">
        <v>119</v>
      </c>
      <c r="H18" s="60">
        <v>30</v>
      </c>
      <c r="I18" s="83"/>
      <c r="J18" s="60"/>
      <c r="K18" s="62"/>
      <c r="L18" s="77">
        <f>ROUND(H18*K18,2)</f>
        <v>0</v>
      </c>
    </row>
    <row r="19" spans="1:12" s="104" customFormat="1" x14ac:dyDescent="0.35">
      <c r="A19" s="72" t="s">
        <v>5</v>
      </c>
      <c r="B19" s="15"/>
      <c r="C19" s="12"/>
      <c r="D19" s="12"/>
      <c r="E19" s="12"/>
      <c r="F19" s="81"/>
      <c r="G19" s="6"/>
      <c r="H19" s="6"/>
      <c r="I19" s="6"/>
      <c r="J19" s="6"/>
      <c r="K19" s="6"/>
      <c r="L19" s="16"/>
    </row>
    <row r="20" spans="1:12" s="104" customFormat="1" ht="20" x14ac:dyDescent="0.35">
      <c r="A20" s="72" t="s">
        <v>7</v>
      </c>
      <c r="B20" s="15"/>
      <c r="C20" s="12"/>
      <c r="D20" s="12"/>
      <c r="E20" s="12"/>
      <c r="F20" s="82" t="s">
        <v>145</v>
      </c>
      <c r="G20" s="6"/>
      <c r="H20" s="6"/>
      <c r="I20" s="6"/>
      <c r="J20" s="6"/>
      <c r="K20" s="6"/>
      <c r="L20" s="16"/>
    </row>
    <row r="21" spans="1:12" s="104" customFormat="1" ht="30.5" thickBot="1" x14ac:dyDescent="0.4">
      <c r="A21" s="72" t="s">
        <v>8</v>
      </c>
      <c r="B21" s="17"/>
      <c r="C21" s="14"/>
      <c r="D21" s="14"/>
      <c r="E21" s="14"/>
      <c r="F21" s="113" t="s">
        <v>149</v>
      </c>
      <c r="G21" s="7"/>
      <c r="H21" s="7"/>
      <c r="I21" s="7"/>
      <c r="J21" s="7"/>
      <c r="K21" s="7"/>
      <c r="L21" s="18"/>
    </row>
    <row r="22" spans="1:12" s="104" customFormat="1" ht="11" thickBot="1" x14ac:dyDescent="0.4">
      <c r="A22" s="72" t="s">
        <v>6</v>
      </c>
      <c r="B22" s="78">
        <f>1+MAX($B$13:B21)</f>
        <v>3</v>
      </c>
      <c r="C22" s="59" t="s">
        <v>150</v>
      </c>
      <c r="D22" s="79"/>
      <c r="E22" s="59" t="s">
        <v>151</v>
      </c>
      <c r="F22" s="80" t="s">
        <v>152</v>
      </c>
      <c r="G22" s="59" t="s">
        <v>153</v>
      </c>
      <c r="H22" s="60">
        <v>10</v>
      </c>
      <c r="I22" s="83"/>
      <c r="J22" s="60"/>
      <c r="K22" s="62"/>
      <c r="L22" s="77">
        <f>ROUND(H22*K22,2)</f>
        <v>0</v>
      </c>
    </row>
    <row r="23" spans="1:12" s="104" customFormat="1" x14ac:dyDescent="0.35">
      <c r="A23" s="72" t="s">
        <v>5</v>
      </c>
      <c r="B23" s="15"/>
      <c r="C23" s="12"/>
      <c r="D23" s="12"/>
      <c r="E23" s="12"/>
      <c r="F23" s="81"/>
      <c r="G23" s="6"/>
      <c r="H23" s="6"/>
      <c r="I23" s="6"/>
      <c r="J23" s="6"/>
      <c r="K23" s="6"/>
      <c r="L23" s="16"/>
    </row>
    <row r="24" spans="1:12" s="104" customFormat="1" ht="20" x14ac:dyDescent="0.35">
      <c r="A24" s="72" t="s">
        <v>7</v>
      </c>
      <c r="B24" s="15"/>
      <c r="C24" s="12"/>
      <c r="D24" s="12"/>
      <c r="E24" s="12"/>
      <c r="F24" s="82" t="s">
        <v>145</v>
      </c>
      <c r="G24" s="6"/>
      <c r="H24" s="6"/>
      <c r="I24" s="6"/>
      <c r="J24" s="6"/>
      <c r="K24" s="6"/>
      <c r="L24" s="16"/>
    </row>
    <row r="25" spans="1:12" s="104" customFormat="1" ht="10.5" thickBot="1" x14ac:dyDescent="0.4">
      <c r="A25" s="72" t="s">
        <v>8</v>
      </c>
      <c r="B25" s="17"/>
      <c r="C25" s="14"/>
      <c r="D25" s="14"/>
      <c r="E25" s="14"/>
      <c r="F25" s="113" t="s">
        <v>130</v>
      </c>
      <c r="G25" s="7"/>
      <c r="H25" s="7"/>
      <c r="I25" s="7"/>
      <c r="J25" s="7"/>
      <c r="K25" s="7"/>
      <c r="L25" s="18"/>
    </row>
    <row r="26" spans="1:12" s="104" customFormat="1" ht="11" thickBot="1" x14ac:dyDescent="0.4">
      <c r="A26" s="72" t="s">
        <v>6</v>
      </c>
      <c r="B26" s="78">
        <f>1+MAX($B$13:B25)</f>
        <v>4</v>
      </c>
      <c r="C26" s="59" t="s">
        <v>154</v>
      </c>
      <c r="D26" s="79"/>
      <c r="E26" s="59" t="s">
        <v>151</v>
      </c>
      <c r="F26" s="80" t="s">
        <v>155</v>
      </c>
      <c r="G26" s="59" t="s">
        <v>153</v>
      </c>
      <c r="H26" s="60">
        <v>10</v>
      </c>
      <c r="I26" s="83"/>
      <c r="J26" s="60"/>
      <c r="K26" s="62"/>
      <c r="L26" s="77">
        <f>ROUND(H26*K26,2)</f>
        <v>0</v>
      </c>
    </row>
    <row r="27" spans="1:12" s="104" customFormat="1" x14ac:dyDescent="0.35">
      <c r="A27" s="72" t="s">
        <v>5</v>
      </c>
      <c r="B27" s="15"/>
      <c r="C27" s="12"/>
      <c r="D27" s="12"/>
      <c r="E27" s="12"/>
      <c r="F27" s="81"/>
      <c r="G27" s="6"/>
      <c r="H27" s="6"/>
      <c r="I27" s="6"/>
      <c r="J27" s="6"/>
      <c r="K27" s="6"/>
      <c r="L27" s="16"/>
    </row>
    <row r="28" spans="1:12" s="104" customFormat="1" ht="20" x14ac:dyDescent="0.35">
      <c r="A28" s="72" t="s">
        <v>7</v>
      </c>
      <c r="B28" s="15"/>
      <c r="C28" s="12"/>
      <c r="D28" s="12"/>
      <c r="E28" s="12"/>
      <c r="F28" s="82" t="s">
        <v>145</v>
      </c>
      <c r="G28" s="6"/>
      <c r="H28" s="6"/>
      <c r="I28" s="6"/>
      <c r="J28" s="6"/>
      <c r="K28" s="6"/>
      <c r="L28" s="16"/>
    </row>
    <row r="29" spans="1:12" s="104" customFormat="1" ht="10.5" thickBot="1" x14ac:dyDescent="0.4">
      <c r="A29" s="72" t="s">
        <v>8</v>
      </c>
      <c r="B29" s="17"/>
      <c r="C29" s="14"/>
      <c r="D29" s="14"/>
      <c r="E29" s="14"/>
      <c r="F29" s="113" t="s">
        <v>130</v>
      </c>
      <c r="G29" s="7"/>
      <c r="H29" s="7"/>
      <c r="I29" s="7"/>
      <c r="J29" s="7"/>
      <c r="K29" s="7"/>
      <c r="L29" s="18"/>
    </row>
    <row r="30" spans="1:12" s="104" customFormat="1" ht="11" thickBot="1" x14ac:dyDescent="0.4">
      <c r="A30" s="72" t="s">
        <v>6</v>
      </c>
      <c r="B30" s="78">
        <f>1+MAX($B$13:B29)</f>
        <v>5</v>
      </c>
      <c r="C30" s="59" t="s">
        <v>156</v>
      </c>
      <c r="D30" s="79"/>
      <c r="E30" s="59" t="s">
        <v>151</v>
      </c>
      <c r="F30" s="80" t="s">
        <v>157</v>
      </c>
      <c r="G30" s="59" t="s">
        <v>158</v>
      </c>
      <c r="H30" s="60">
        <v>8</v>
      </c>
      <c r="I30" s="83"/>
      <c r="J30" s="60"/>
      <c r="K30" s="62"/>
      <c r="L30" s="77">
        <f>ROUND(H30*K30,2)</f>
        <v>0</v>
      </c>
    </row>
    <row r="31" spans="1:12" s="104" customFormat="1" x14ac:dyDescent="0.35">
      <c r="A31" s="72" t="s">
        <v>5</v>
      </c>
      <c r="B31" s="15"/>
      <c r="C31" s="12"/>
      <c r="D31" s="12"/>
      <c r="E31" s="12"/>
      <c r="F31" s="81"/>
      <c r="G31" s="6"/>
      <c r="H31" s="6"/>
      <c r="I31" s="6"/>
      <c r="J31" s="6"/>
      <c r="K31" s="6"/>
      <c r="L31" s="16"/>
    </row>
    <row r="32" spans="1:12" s="104" customFormat="1" ht="20" x14ac:dyDescent="0.35">
      <c r="A32" s="72" t="s">
        <v>7</v>
      </c>
      <c r="B32" s="15"/>
      <c r="C32" s="12"/>
      <c r="D32" s="12"/>
      <c r="E32" s="12"/>
      <c r="F32" s="82" t="s">
        <v>145</v>
      </c>
      <c r="G32" s="6"/>
      <c r="H32" s="6"/>
      <c r="I32" s="6"/>
      <c r="J32" s="6"/>
      <c r="K32" s="6"/>
      <c r="L32" s="16"/>
    </row>
    <row r="33" spans="1:12" s="104" customFormat="1" ht="10.5" thickBot="1" x14ac:dyDescent="0.4">
      <c r="A33" s="72" t="s">
        <v>8</v>
      </c>
      <c r="B33" s="17"/>
      <c r="C33" s="14"/>
      <c r="D33" s="14"/>
      <c r="E33" s="14"/>
      <c r="F33" s="113" t="s">
        <v>130</v>
      </c>
      <c r="G33" s="7"/>
      <c r="H33" s="7"/>
      <c r="I33" s="7"/>
      <c r="J33" s="7"/>
      <c r="K33" s="7"/>
      <c r="L33" s="18"/>
    </row>
    <row r="34" spans="1:12" s="104" customFormat="1" ht="11" thickBot="1" x14ac:dyDescent="0.4">
      <c r="A34" s="72" t="s">
        <v>6</v>
      </c>
      <c r="B34" s="78">
        <f>1+MAX($B$13:B33)</f>
        <v>6</v>
      </c>
      <c r="C34" s="59" t="s">
        <v>159</v>
      </c>
      <c r="D34" s="79"/>
      <c r="E34" s="59" t="s">
        <v>151</v>
      </c>
      <c r="F34" s="80" t="s">
        <v>160</v>
      </c>
      <c r="G34" s="59" t="s">
        <v>158</v>
      </c>
      <c r="H34" s="60">
        <v>200</v>
      </c>
      <c r="I34" s="83"/>
      <c r="J34" s="60"/>
      <c r="K34" s="62"/>
      <c r="L34" s="77">
        <f>ROUND(H34*K34,2)</f>
        <v>0</v>
      </c>
    </row>
    <row r="35" spans="1:12" s="104" customFormat="1" x14ac:dyDescent="0.35">
      <c r="A35" s="72" t="s">
        <v>5</v>
      </c>
      <c r="B35" s="15"/>
      <c r="C35" s="12"/>
      <c r="D35" s="12"/>
      <c r="E35" s="12"/>
      <c r="F35" s="81"/>
      <c r="G35" s="6"/>
      <c r="H35" s="6"/>
      <c r="I35" s="6"/>
      <c r="J35" s="6"/>
      <c r="K35" s="6"/>
      <c r="L35" s="16"/>
    </row>
    <row r="36" spans="1:12" s="104" customFormat="1" ht="20" x14ac:dyDescent="0.35">
      <c r="A36" s="72" t="s">
        <v>7</v>
      </c>
      <c r="B36" s="15"/>
      <c r="C36" s="12"/>
      <c r="D36" s="12"/>
      <c r="E36" s="12"/>
      <c r="F36" s="82" t="s">
        <v>145</v>
      </c>
      <c r="G36" s="6"/>
      <c r="H36" s="6"/>
      <c r="I36" s="6"/>
      <c r="J36" s="6"/>
      <c r="K36" s="6"/>
      <c r="L36" s="16"/>
    </row>
    <row r="37" spans="1:12" s="104" customFormat="1" ht="10.5" thickBot="1" x14ac:dyDescent="0.4">
      <c r="A37" s="72" t="s">
        <v>8</v>
      </c>
      <c r="B37" s="17"/>
      <c r="C37" s="14"/>
      <c r="D37" s="14"/>
      <c r="E37" s="14"/>
      <c r="F37" s="113" t="s">
        <v>130</v>
      </c>
      <c r="G37" s="7"/>
      <c r="H37" s="7"/>
      <c r="I37" s="7"/>
      <c r="J37" s="7"/>
      <c r="K37" s="7"/>
      <c r="L37" s="18"/>
    </row>
    <row r="38" spans="1:12" s="104" customFormat="1" ht="11" thickBot="1" x14ac:dyDescent="0.4">
      <c r="A38" s="72" t="s">
        <v>6</v>
      </c>
      <c r="B38" s="78">
        <f>1+MAX($B$13:B37)</f>
        <v>7</v>
      </c>
      <c r="C38" s="59" t="s">
        <v>161</v>
      </c>
      <c r="D38" s="79"/>
      <c r="E38" s="59" t="s">
        <v>151</v>
      </c>
      <c r="F38" s="80" t="s">
        <v>162</v>
      </c>
      <c r="G38" s="59" t="s">
        <v>158</v>
      </c>
      <c r="H38" s="60">
        <v>100</v>
      </c>
      <c r="I38" s="83"/>
      <c r="J38" s="60"/>
      <c r="K38" s="62"/>
      <c r="L38" s="77">
        <f>ROUND(H38*K38,2)</f>
        <v>0</v>
      </c>
    </row>
    <row r="39" spans="1:12" s="104" customFormat="1" x14ac:dyDescent="0.35">
      <c r="A39" s="72" t="s">
        <v>5</v>
      </c>
      <c r="B39" s="15"/>
      <c r="C39" s="12"/>
      <c r="D39" s="12"/>
      <c r="E39" s="12"/>
      <c r="F39" s="81"/>
      <c r="G39" s="6"/>
      <c r="H39" s="6"/>
      <c r="I39" s="6"/>
      <c r="J39" s="6"/>
      <c r="K39" s="6"/>
      <c r="L39" s="16"/>
    </row>
    <row r="40" spans="1:12" s="104" customFormat="1" ht="20" x14ac:dyDescent="0.35">
      <c r="A40" s="72" t="s">
        <v>7</v>
      </c>
      <c r="B40" s="15"/>
      <c r="C40" s="12"/>
      <c r="D40" s="12"/>
      <c r="E40" s="12"/>
      <c r="F40" s="82" t="s">
        <v>145</v>
      </c>
      <c r="G40" s="6"/>
      <c r="H40" s="6"/>
      <c r="I40" s="6"/>
      <c r="J40" s="6"/>
      <c r="K40" s="6"/>
      <c r="L40" s="16"/>
    </row>
    <row r="41" spans="1:12" s="104" customFormat="1" ht="10.5" thickBot="1" x14ac:dyDescent="0.4">
      <c r="A41" s="72" t="s">
        <v>8</v>
      </c>
      <c r="B41" s="17"/>
      <c r="C41" s="14"/>
      <c r="D41" s="14"/>
      <c r="E41" s="14"/>
      <c r="F41" s="113" t="s">
        <v>130</v>
      </c>
      <c r="G41" s="7"/>
      <c r="H41" s="7"/>
      <c r="I41" s="7"/>
      <c r="J41" s="7"/>
      <c r="K41" s="7"/>
      <c r="L41" s="18"/>
    </row>
    <row r="42" spans="1:12" s="104" customFormat="1" ht="11" thickBot="1" x14ac:dyDescent="0.4">
      <c r="A42" s="72" t="s">
        <v>6</v>
      </c>
      <c r="B42" s="78">
        <f>1+MAX($B$13:B41)</f>
        <v>8</v>
      </c>
      <c r="C42" s="59" t="s">
        <v>163</v>
      </c>
      <c r="D42" s="79"/>
      <c r="E42" s="59" t="s">
        <v>151</v>
      </c>
      <c r="F42" s="80" t="s">
        <v>164</v>
      </c>
      <c r="G42" s="59" t="s">
        <v>158</v>
      </c>
      <c r="H42" s="60">
        <v>20</v>
      </c>
      <c r="I42" s="83"/>
      <c r="J42" s="60"/>
      <c r="K42" s="62"/>
      <c r="L42" s="77">
        <f>ROUND(H42*K42,2)</f>
        <v>0</v>
      </c>
    </row>
    <row r="43" spans="1:12" s="104" customFormat="1" x14ac:dyDescent="0.35">
      <c r="A43" s="72" t="s">
        <v>5</v>
      </c>
      <c r="B43" s="15"/>
      <c r="C43" s="12"/>
      <c r="D43" s="12"/>
      <c r="E43" s="12"/>
      <c r="F43" s="81"/>
      <c r="G43" s="6"/>
      <c r="H43" s="6"/>
      <c r="I43" s="6"/>
      <c r="J43" s="6"/>
      <c r="K43" s="6"/>
      <c r="L43" s="16"/>
    </row>
    <row r="44" spans="1:12" s="104" customFormat="1" ht="20" x14ac:dyDescent="0.35">
      <c r="A44" s="72" t="s">
        <v>7</v>
      </c>
      <c r="B44" s="15"/>
      <c r="C44" s="12"/>
      <c r="D44" s="12"/>
      <c r="E44" s="12"/>
      <c r="F44" s="82" t="s">
        <v>145</v>
      </c>
      <c r="G44" s="6"/>
      <c r="H44" s="6"/>
      <c r="I44" s="6"/>
      <c r="J44" s="6"/>
      <c r="K44" s="6"/>
      <c r="L44" s="16"/>
    </row>
    <row r="45" spans="1:12" s="104" customFormat="1" ht="10.5" thickBot="1" x14ac:dyDescent="0.4">
      <c r="A45" s="72" t="s">
        <v>8</v>
      </c>
      <c r="B45" s="17"/>
      <c r="C45" s="14"/>
      <c r="D45" s="14"/>
      <c r="E45" s="14"/>
      <c r="F45" s="113" t="s">
        <v>130</v>
      </c>
      <c r="G45" s="7"/>
      <c r="H45" s="7"/>
      <c r="I45" s="7"/>
      <c r="J45" s="7"/>
      <c r="K45" s="7"/>
      <c r="L45" s="18"/>
    </row>
    <row r="46" spans="1:12" s="104" customFormat="1" ht="11" thickBot="1" x14ac:dyDescent="0.4">
      <c r="A46" s="72" t="s">
        <v>6</v>
      </c>
      <c r="B46" s="78">
        <f>1+MAX($B$13:B45)</f>
        <v>9</v>
      </c>
      <c r="C46" s="59" t="s">
        <v>165</v>
      </c>
      <c r="D46" s="79"/>
      <c r="E46" s="59" t="s">
        <v>151</v>
      </c>
      <c r="F46" s="80" t="s">
        <v>166</v>
      </c>
      <c r="G46" s="59" t="s">
        <v>167</v>
      </c>
      <c r="H46" s="60">
        <v>1</v>
      </c>
      <c r="I46" s="83"/>
      <c r="J46" s="60"/>
      <c r="K46" s="62"/>
      <c r="L46" s="77">
        <f>ROUND(H46*K46,2)</f>
        <v>0</v>
      </c>
    </row>
    <row r="47" spans="1:12" s="104" customFormat="1" x14ac:dyDescent="0.35">
      <c r="A47" s="72" t="s">
        <v>5</v>
      </c>
      <c r="B47" s="15"/>
      <c r="C47" s="12"/>
      <c r="D47" s="12"/>
      <c r="E47" s="12"/>
      <c r="F47" s="81"/>
      <c r="G47" s="6"/>
      <c r="H47" s="6"/>
      <c r="I47" s="6"/>
      <c r="J47" s="6"/>
      <c r="K47" s="6"/>
      <c r="L47" s="16"/>
    </row>
    <row r="48" spans="1:12" s="104" customFormat="1" ht="20" x14ac:dyDescent="0.35">
      <c r="A48" s="72" t="s">
        <v>7</v>
      </c>
      <c r="B48" s="15"/>
      <c r="C48" s="12"/>
      <c r="D48" s="12"/>
      <c r="E48" s="12"/>
      <c r="F48" s="82" t="s">
        <v>145</v>
      </c>
      <c r="G48" s="6"/>
      <c r="H48" s="6"/>
      <c r="I48" s="6"/>
      <c r="J48" s="6"/>
      <c r="K48" s="6"/>
      <c r="L48" s="16"/>
    </row>
    <row r="49" spans="1:12" s="104" customFormat="1" ht="10.5" thickBot="1" x14ac:dyDescent="0.4">
      <c r="A49" s="72" t="s">
        <v>8</v>
      </c>
      <c r="B49" s="17"/>
      <c r="C49" s="14"/>
      <c r="D49" s="14"/>
      <c r="E49" s="14"/>
      <c r="F49" s="113" t="s">
        <v>130</v>
      </c>
      <c r="G49" s="7"/>
      <c r="H49" s="7"/>
      <c r="I49" s="7"/>
      <c r="J49" s="7"/>
      <c r="K49" s="7"/>
      <c r="L49" s="18"/>
    </row>
    <row r="50" spans="1:12" s="104" customFormat="1" ht="11" thickBot="1" x14ac:dyDescent="0.4">
      <c r="A50" s="72" t="s">
        <v>6</v>
      </c>
      <c r="B50" s="78">
        <f>1+MAX($B$13:B49)</f>
        <v>10</v>
      </c>
      <c r="C50" s="59" t="s">
        <v>168</v>
      </c>
      <c r="D50" s="79"/>
      <c r="E50" s="59" t="s">
        <v>151</v>
      </c>
      <c r="F50" s="80" t="s">
        <v>169</v>
      </c>
      <c r="G50" s="59" t="s">
        <v>158</v>
      </c>
      <c r="H50" s="60">
        <v>1</v>
      </c>
      <c r="I50" s="83"/>
      <c r="J50" s="60"/>
      <c r="K50" s="62"/>
      <c r="L50" s="77">
        <f>ROUND(H50*K50,2)</f>
        <v>0</v>
      </c>
    </row>
    <row r="51" spans="1:12" s="104" customFormat="1" x14ac:dyDescent="0.35">
      <c r="A51" s="72" t="s">
        <v>5</v>
      </c>
      <c r="B51" s="15"/>
      <c r="C51" s="12"/>
      <c r="D51" s="12"/>
      <c r="E51" s="12"/>
      <c r="F51" s="81"/>
      <c r="G51" s="6"/>
      <c r="H51" s="6"/>
      <c r="I51" s="6"/>
      <c r="J51" s="6"/>
      <c r="K51" s="6"/>
      <c r="L51" s="16"/>
    </row>
    <row r="52" spans="1:12" s="104" customFormat="1" ht="20" x14ac:dyDescent="0.35">
      <c r="A52" s="72" t="s">
        <v>7</v>
      </c>
      <c r="B52" s="15"/>
      <c r="C52" s="12"/>
      <c r="D52" s="12"/>
      <c r="E52" s="12"/>
      <c r="F52" s="82" t="s">
        <v>145</v>
      </c>
      <c r="G52" s="6"/>
      <c r="H52" s="6"/>
      <c r="I52" s="6"/>
      <c r="J52" s="6"/>
      <c r="K52" s="6"/>
      <c r="L52" s="16"/>
    </row>
    <row r="53" spans="1:12" s="104" customFormat="1" ht="10.5" thickBot="1" x14ac:dyDescent="0.4">
      <c r="A53" s="72" t="s">
        <v>8</v>
      </c>
      <c r="B53" s="17"/>
      <c r="C53" s="14"/>
      <c r="D53" s="14"/>
      <c r="E53" s="14"/>
      <c r="F53" s="113" t="s">
        <v>130</v>
      </c>
      <c r="G53" s="7"/>
      <c r="H53" s="7"/>
      <c r="I53" s="7"/>
      <c r="J53" s="7"/>
      <c r="K53" s="7"/>
      <c r="L53" s="18"/>
    </row>
    <row r="54" spans="1:12" s="104" customFormat="1" ht="11" thickBot="1" x14ac:dyDescent="0.4">
      <c r="A54" s="72" t="s">
        <v>6</v>
      </c>
      <c r="B54" s="78">
        <f>1+MAX($B$13:B53)</f>
        <v>11</v>
      </c>
      <c r="C54" s="59" t="s">
        <v>170</v>
      </c>
      <c r="D54" s="79"/>
      <c r="E54" s="59" t="s">
        <v>151</v>
      </c>
      <c r="F54" s="80" t="s">
        <v>171</v>
      </c>
      <c r="G54" s="59" t="s">
        <v>158</v>
      </c>
      <c r="H54" s="60">
        <v>4</v>
      </c>
      <c r="I54" s="83"/>
      <c r="J54" s="60"/>
      <c r="K54" s="62"/>
      <c r="L54" s="77">
        <f>ROUND(H54*K54,2)</f>
        <v>0</v>
      </c>
    </row>
    <row r="55" spans="1:12" s="104" customFormat="1" x14ac:dyDescent="0.35">
      <c r="A55" s="72" t="s">
        <v>5</v>
      </c>
      <c r="B55" s="15"/>
      <c r="C55" s="12"/>
      <c r="D55" s="12"/>
      <c r="E55" s="12"/>
      <c r="F55" s="81"/>
      <c r="G55" s="6"/>
      <c r="H55" s="6"/>
      <c r="I55" s="6"/>
      <c r="J55" s="6"/>
      <c r="K55" s="6"/>
      <c r="L55" s="16"/>
    </row>
    <row r="56" spans="1:12" s="104" customFormat="1" ht="20" x14ac:dyDescent="0.35">
      <c r="A56" s="72" t="s">
        <v>7</v>
      </c>
      <c r="B56" s="15"/>
      <c r="C56" s="12"/>
      <c r="D56" s="12"/>
      <c r="E56" s="12"/>
      <c r="F56" s="82" t="s">
        <v>145</v>
      </c>
      <c r="G56" s="6"/>
      <c r="H56" s="6"/>
      <c r="I56" s="6"/>
      <c r="J56" s="6"/>
      <c r="K56" s="6"/>
      <c r="L56" s="16"/>
    </row>
    <row r="57" spans="1:12" s="104" customFormat="1" ht="10.5" thickBot="1" x14ac:dyDescent="0.4">
      <c r="A57" s="72" t="s">
        <v>8</v>
      </c>
      <c r="B57" s="17"/>
      <c r="C57" s="14"/>
      <c r="D57" s="14"/>
      <c r="E57" s="14"/>
      <c r="F57" s="113" t="s">
        <v>130</v>
      </c>
      <c r="G57" s="7"/>
      <c r="H57" s="7"/>
      <c r="I57" s="7"/>
      <c r="J57" s="7"/>
      <c r="K57" s="7"/>
      <c r="L57" s="18"/>
    </row>
    <row r="58" spans="1:12" s="104" customFormat="1" ht="20.5" thickBot="1" x14ac:dyDescent="0.4">
      <c r="A58" s="72" t="s">
        <v>6</v>
      </c>
      <c r="B58" s="78">
        <f>1+MAX($B$13:B57)</f>
        <v>12</v>
      </c>
      <c r="C58" s="59" t="s">
        <v>172</v>
      </c>
      <c r="D58" s="79"/>
      <c r="E58" s="59" t="s">
        <v>151</v>
      </c>
      <c r="F58" s="80" t="s">
        <v>173</v>
      </c>
      <c r="G58" s="59" t="s">
        <v>174</v>
      </c>
      <c r="H58" s="60">
        <v>1260</v>
      </c>
      <c r="I58" s="83"/>
      <c r="J58" s="60"/>
      <c r="K58" s="62"/>
      <c r="L58" s="77">
        <f>ROUND(H58*K58,2)</f>
        <v>0</v>
      </c>
    </row>
    <row r="59" spans="1:12" s="104" customFormat="1" x14ac:dyDescent="0.35">
      <c r="A59" s="72" t="s">
        <v>5</v>
      </c>
      <c r="B59" s="15"/>
      <c r="C59" s="12"/>
      <c r="D59" s="12"/>
      <c r="E59" s="12"/>
      <c r="F59" s="81"/>
      <c r="G59" s="6"/>
      <c r="H59" s="6"/>
      <c r="I59" s="6"/>
      <c r="J59" s="6"/>
      <c r="K59" s="6"/>
      <c r="L59" s="16"/>
    </row>
    <row r="60" spans="1:12" s="104" customFormat="1" ht="20" x14ac:dyDescent="0.35">
      <c r="A60" s="72" t="s">
        <v>7</v>
      </c>
      <c r="B60" s="15"/>
      <c r="C60" s="12"/>
      <c r="D60" s="12"/>
      <c r="E60" s="12"/>
      <c r="F60" s="82" t="s">
        <v>145</v>
      </c>
      <c r="G60" s="6"/>
      <c r="H60" s="6"/>
      <c r="I60" s="6"/>
      <c r="J60" s="6"/>
      <c r="K60" s="6"/>
      <c r="L60" s="16"/>
    </row>
    <row r="61" spans="1:12" s="104" customFormat="1" ht="10.5" thickBot="1" x14ac:dyDescent="0.4">
      <c r="A61" s="72" t="s">
        <v>8</v>
      </c>
      <c r="B61" s="17"/>
      <c r="C61" s="14"/>
      <c r="D61" s="14"/>
      <c r="E61" s="14"/>
      <c r="F61" s="113" t="s">
        <v>130</v>
      </c>
      <c r="G61" s="7"/>
      <c r="H61" s="7"/>
      <c r="I61" s="7"/>
      <c r="J61" s="7"/>
      <c r="K61" s="7"/>
      <c r="L61" s="18"/>
    </row>
    <row r="62" spans="1:12" ht="13.5" thickBot="1" x14ac:dyDescent="0.25">
      <c r="A62" s="116" t="s">
        <v>82</v>
      </c>
      <c r="B62" s="117" t="s">
        <v>175</v>
      </c>
      <c r="C62" s="123" t="str">
        <f xml:space="preserve"> CONCATENATE("za Díl ",C13)</f>
        <v>za Díl 70</v>
      </c>
      <c r="D62" s="119"/>
      <c r="E62" s="119"/>
      <c r="F62" s="118" t="s">
        <v>140</v>
      </c>
      <c r="G62" s="120"/>
      <c r="H62" s="120"/>
      <c r="I62" s="120"/>
      <c r="J62" s="121"/>
      <c r="K62" s="120"/>
      <c r="L62" s="122">
        <f>SUM(L14:L61)</f>
        <v>0</v>
      </c>
    </row>
    <row r="63" spans="1:12" ht="13.5" thickBot="1" x14ac:dyDescent="0.25">
      <c r="A63" s="71" t="s">
        <v>29</v>
      </c>
      <c r="B63" s="105" t="s">
        <v>19</v>
      </c>
      <c r="C63" s="106" t="s">
        <v>176</v>
      </c>
      <c r="D63" s="107"/>
      <c r="E63" s="107"/>
      <c r="F63" s="106" t="s">
        <v>177</v>
      </c>
      <c r="G63" s="108"/>
      <c r="H63" s="108"/>
      <c r="I63" s="108"/>
      <c r="J63" s="109"/>
      <c r="K63" s="108"/>
      <c r="L63" s="110"/>
    </row>
    <row r="64" spans="1:12" ht="11" thickBot="1" x14ac:dyDescent="0.25">
      <c r="A64" s="72" t="s">
        <v>6</v>
      </c>
      <c r="B64" s="78">
        <f>1+MAX($B$13:B63)</f>
        <v>13</v>
      </c>
      <c r="C64" s="59" t="s">
        <v>178</v>
      </c>
      <c r="D64" s="79"/>
      <c r="E64" s="59" t="s">
        <v>142</v>
      </c>
      <c r="F64" s="80" t="s">
        <v>179</v>
      </c>
      <c r="G64" s="59" t="s">
        <v>119</v>
      </c>
      <c r="H64" s="60">
        <v>10</v>
      </c>
      <c r="I64" s="83"/>
      <c r="J64" s="60" t="str">
        <f>IF(ISNUMBER(I64),ROUND(H64*I64,3),"")</f>
        <v/>
      </c>
      <c r="K64" s="62"/>
      <c r="L64" s="77">
        <f>ROUND(H64*K64,2)</f>
        <v>0</v>
      </c>
    </row>
    <row r="65" spans="1:12" x14ac:dyDescent="0.2">
      <c r="A65" s="72" t="s">
        <v>5</v>
      </c>
      <c r="B65" s="15"/>
      <c r="C65" s="12"/>
      <c r="D65" s="12"/>
      <c r="E65" s="12"/>
      <c r="F65" s="81"/>
      <c r="G65" s="6"/>
      <c r="H65" s="6"/>
      <c r="I65" s="6"/>
      <c r="J65" s="6"/>
      <c r="K65" s="6"/>
      <c r="L65" s="16"/>
    </row>
    <row r="66" spans="1:12" ht="20" x14ac:dyDescent="0.2">
      <c r="A66" s="72" t="s">
        <v>7</v>
      </c>
      <c r="B66" s="15"/>
      <c r="C66" s="12"/>
      <c r="D66" s="12"/>
      <c r="E66" s="12"/>
      <c r="F66" s="82" t="s">
        <v>145</v>
      </c>
      <c r="G66" s="6"/>
      <c r="H66" s="6"/>
      <c r="I66" s="6"/>
      <c r="J66" s="6"/>
      <c r="K66" s="6"/>
      <c r="L66" s="16"/>
    </row>
    <row r="67" spans="1:12" ht="60.5" thickBot="1" x14ac:dyDescent="0.25">
      <c r="A67" s="72" t="s">
        <v>8</v>
      </c>
      <c r="B67" s="17"/>
      <c r="C67" s="14"/>
      <c r="D67" s="14"/>
      <c r="E67" s="14"/>
      <c r="F67" s="113" t="s">
        <v>180</v>
      </c>
      <c r="G67" s="7"/>
      <c r="H67" s="7"/>
      <c r="I67" s="7"/>
      <c r="J67" s="7"/>
      <c r="K67" s="7"/>
      <c r="L67" s="18"/>
    </row>
    <row r="68" spans="1:12" ht="11" thickBot="1" x14ac:dyDescent="0.25">
      <c r="A68" s="72" t="s">
        <v>6</v>
      </c>
      <c r="B68" s="78">
        <f>1+MAX($B$13:B67)</f>
        <v>14</v>
      </c>
      <c r="C68" s="59" t="s">
        <v>181</v>
      </c>
      <c r="D68" s="79"/>
      <c r="E68" s="59" t="s">
        <v>142</v>
      </c>
      <c r="F68" s="80" t="s">
        <v>182</v>
      </c>
      <c r="G68" s="59" t="s">
        <v>119</v>
      </c>
      <c r="H68" s="60">
        <v>10</v>
      </c>
      <c r="I68" s="83"/>
      <c r="J68" s="60" t="str">
        <f>IF(ISNUMBER(I68),ROUND(H68*I68,3),"")</f>
        <v/>
      </c>
      <c r="K68" s="62"/>
      <c r="L68" s="77">
        <f>ROUND(H68*K68,2)</f>
        <v>0</v>
      </c>
    </row>
    <row r="69" spans="1:12" x14ac:dyDescent="0.2">
      <c r="A69" s="72" t="s">
        <v>5</v>
      </c>
      <c r="B69" s="15"/>
      <c r="C69" s="12"/>
      <c r="D69" s="12"/>
      <c r="E69" s="12"/>
      <c r="F69" s="81"/>
      <c r="G69" s="6"/>
      <c r="H69" s="6"/>
      <c r="I69" s="6"/>
      <c r="J69" s="6"/>
      <c r="K69" s="6"/>
      <c r="L69" s="16"/>
    </row>
    <row r="70" spans="1:12" ht="20" x14ac:dyDescent="0.2">
      <c r="A70" s="72" t="s">
        <v>7</v>
      </c>
      <c r="B70" s="15"/>
      <c r="C70" s="12"/>
      <c r="D70" s="12"/>
      <c r="E70" s="12"/>
      <c r="F70" s="82" t="s">
        <v>145</v>
      </c>
      <c r="G70" s="6"/>
      <c r="H70" s="6"/>
      <c r="I70" s="6"/>
      <c r="J70" s="6"/>
      <c r="K70" s="6"/>
      <c r="L70" s="16"/>
    </row>
    <row r="71" spans="1:12" ht="30.5" thickBot="1" x14ac:dyDescent="0.25">
      <c r="A71" s="72" t="s">
        <v>8</v>
      </c>
      <c r="B71" s="17"/>
      <c r="C71" s="14"/>
      <c r="D71" s="14"/>
      <c r="E71" s="14"/>
      <c r="F71" s="113" t="s">
        <v>183</v>
      </c>
      <c r="G71" s="7"/>
      <c r="H71" s="7"/>
      <c r="I71" s="7"/>
      <c r="J71" s="7"/>
      <c r="K71" s="7"/>
      <c r="L71" s="18"/>
    </row>
    <row r="72" spans="1:12" ht="11" thickBot="1" x14ac:dyDescent="0.25">
      <c r="A72" s="72" t="s">
        <v>6</v>
      </c>
      <c r="B72" s="78">
        <f>1+MAX($B$13:B71)</f>
        <v>15</v>
      </c>
      <c r="C72" s="59" t="s">
        <v>184</v>
      </c>
      <c r="D72" s="79"/>
      <c r="E72" s="59" t="s">
        <v>142</v>
      </c>
      <c r="F72" s="80" t="s">
        <v>185</v>
      </c>
      <c r="G72" s="59" t="s">
        <v>119</v>
      </c>
      <c r="H72" s="60">
        <v>20</v>
      </c>
      <c r="I72" s="83"/>
      <c r="J72" s="60" t="str">
        <f>IF(ISNUMBER(I72),ROUND(H72*I72,3),"")</f>
        <v/>
      </c>
      <c r="K72" s="62"/>
      <c r="L72" s="77">
        <f>ROUND(H72*K72,2)</f>
        <v>0</v>
      </c>
    </row>
    <row r="73" spans="1:12" x14ac:dyDescent="0.2">
      <c r="A73" s="72" t="s">
        <v>5</v>
      </c>
      <c r="B73" s="15"/>
      <c r="C73" s="12"/>
      <c r="D73" s="12"/>
      <c r="E73" s="12"/>
      <c r="F73" s="81"/>
      <c r="G73" s="6"/>
      <c r="H73" s="6"/>
      <c r="I73" s="6"/>
      <c r="J73" s="6"/>
      <c r="K73" s="6"/>
      <c r="L73" s="16"/>
    </row>
    <row r="74" spans="1:12" ht="20" x14ac:dyDescent="0.2">
      <c r="A74" s="72" t="s">
        <v>7</v>
      </c>
      <c r="B74" s="15"/>
      <c r="C74" s="12"/>
      <c r="D74" s="12"/>
      <c r="E74" s="12"/>
      <c r="F74" s="82" t="s">
        <v>145</v>
      </c>
      <c r="G74" s="6"/>
      <c r="H74" s="6"/>
      <c r="I74" s="6"/>
      <c r="J74" s="6"/>
      <c r="K74" s="6"/>
      <c r="L74" s="16"/>
    </row>
    <row r="75" spans="1:12" ht="30.5" thickBot="1" x14ac:dyDescent="0.25">
      <c r="A75" s="72" t="s">
        <v>8</v>
      </c>
      <c r="B75" s="17"/>
      <c r="C75" s="14"/>
      <c r="D75" s="14"/>
      <c r="E75" s="14"/>
      <c r="F75" s="113" t="s">
        <v>186</v>
      </c>
      <c r="G75" s="7"/>
      <c r="H75" s="7"/>
      <c r="I75" s="7"/>
      <c r="J75" s="7"/>
      <c r="K75" s="7"/>
      <c r="L75" s="18"/>
    </row>
    <row r="76" spans="1:12" ht="13.5" thickBot="1" x14ac:dyDescent="0.25">
      <c r="A76" s="116" t="s">
        <v>82</v>
      </c>
      <c r="B76" s="117" t="s">
        <v>175</v>
      </c>
      <c r="C76" s="123" t="str">
        <f xml:space="preserve"> CONCATENATE("za Díl ",C63)</f>
        <v>za Díl 701</v>
      </c>
      <c r="D76" s="119"/>
      <c r="E76" s="119"/>
      <c r="F76" s="118" t="s">
        <v>177</v>
      </c>
      <c r="G76" s="120"/>
      <c r="H76" s="120"/>
      <c r="I76" s="120"/>
      <c r="J76" s="121"/>
      <c r="K76" s="120"/>
      <c r="L76" s="122">
        <f>SUM(L64:L75)</f>
        <v>0</v>
      </c>
    </row>
    <row r="77" spans="1:12" ht="13.5" thickBot="1" x14ac:dyDescent="0.25">
      <c r="A77" s="71" t="s">
        <v>29</v>
      </c>
      <c r="B77" s="105" t="s">
        <v>19</v>
      </c>
      <c r="C77" s="106" t="s">
        <v>187</v>
      </c>
      <c r="D77" s="107"/>
      <c r="E77" s="107"/>
      <c r="F77" s="106" t="s">
        <v>188</v>
      </c>
      <c r="G77" s="108"/>
      <c r="H77" s="108"/>
      <c r="I77" s="108"/>
      <c r="J77" s="109"/>
      <c r="K77" s="108"/>
      <c r="L77" s="110"/>
    </row>
    <row r="78" spans="1:12" ht="11" thickBot="1" x14ac:dyDescent="0.25">
      <c r="A78" s="72" t="s">
        <v>6</v>
      </c>
      <c r="B78" s="78">
        <f>1+MAX($B$13:B77)</f>
        <v>16</v>
      </c>
      <c r="C78" s="59" t="s">
        <v>189</v>
      </c>
      <c r="D78" s="79"/>
      <c r="E78" s="59" t="s">
        <v>151</v>
      </c>
      <c r="F78" s="80" t="s">
        <v>190</v>
      </c>
      <c r="G78" s="59" t="s">
        <v>153</v>
      </c>
      <c r="H78" s="60">
        <v>80</v>
      </c>
      <c r="I78" s="83"/>
      <c r="J78" s="60" t="str">
        <f>IF(ISNUMBER(I78),ROUND(H78*I78,3),"")</f>
        <v/>
      </c>
      <c r="K78" s="62"/>
      <c r="L78" s="77">
        <f>ROUND(H78*K78,2)</f>
        <v>0</v>
      </c>
    </row>
    <row r="79" spans="1:12" x14ac:dyDescent="0.2">
      <c r="A79" s="72" t="s">
        <v>5</v>
      </c>
      <c r="B79" s="15"/>
      <c r="C79" s="12"/>
      <c r="D79" s="12"/>
      <c r="E79" s="12"/>
      <c r="F79" s="81"/>
      <c r="G79" s="6"/>
      <c r="H79" s="6"/>
      <c r="I79" s="6"/>
      <c r="J79" s="6"/>
      <c r="K79" s="6"/>
      <c r="L79" s="16"/>
    </row>
    <row r="80" spans="1:12" ht="20" x14ac:dyDescent="0.2">
      <c r="A80" s="72" t="s">
        <v>7</v>
      </c>
      <c r="B80" s="15"/>
      <c r="C80" s="12"/>
      <c r="D80" s="12"/>
      <c r="E80" s="12"/>
      <c r="F80" s="82" t="s">
        <v>145</v>
      </c>
      <c r="G80" s="6"/>
      <c r="H80" s="6"/>
      <c r="I80" s="6"/>
      <c r="J80" s="6"/>
      <c r="K80" s="6"/>
      <c r="L80" s="16"/>
    </row>
    <row r="81" spans="1:12" ht="10.5" thickBot="1" x14ac:dyDescent="0.25">
      <c r="A81" s="72" t="s">
        <v>8</v>
      </c>
      <c r="B81" s="17"/>
      <c r="C81" s="14"/>
      <c r="D81" s="14"/>
      <c r="E81" s="14"/>
      <c r="F81" s="113" t="s">
        <v>130</v>
      </c>
      <c r="G81" s="7"/>
      <c r="H81" s="7"/>
      <c r="I81" s="7"/>
      <c r="J81" s="7"/>
      <c r="K81" s="7"/>
      <c r="L81" s="18"/>
    </row>
    <row r="82" spans="1:12" ht="11" thickBot="1" x14ac:dyDescent="0.25">
      <c r="A82" s="72" t="s">
        <v>6</v>
      </c>
      <c r="B82" s="78">
        <f>1+MAX($B$13:B81)</f>
        <v>17</v>
      </c>
      <c r="C82" s="59" t="s">
        <v>191</v>
      </c>
      <c r="D82" s="79"/>
      <c r="E82" s="59" t="s">
        <v>151</v>
      </c>
      <c r="F82" s="80" t="s">
        <v>192</v>
      </c>
      <c r="G82" s="59" t="s">
        <v>153</v>
      </c>
      <c r="H82" s="60">
        <v>50</v>
      </c>
      <c r="I82" s="83"/>
      <c r="J82" s="60" t="str">
        <f>IF(ISNUMBER(I82),ROUND(H82*I82,3),"")</f>
        <v/>
      </c>
      <c r="K82" s="62"/>
      <c r="L82" s="77">
        <f>ROUND(H82*K82,2)</f>
        <v>0</v>
      </c>
    </row>
    <row r="83" spans="1:12" x14ac:dyDescent="0.2">
      <c r="A83" s="72" t="s">
        <v>5</v>
      </c>
      <c r="B83" s="15"/>
      <c r="C83" s="12"/>
      <c r="D83" s="12"/>
      <c r="E83" s="12"/>
      <c r="F83" s="81"/>
      <c r="G83" s="6"/>
      <c r="H83" s="6"/>
      <c r="I83" s="6"/>
      <c r="J83" s="6"/>
      <c r="K83" s="6"/>
      <c r="L83" s="16"/>
    </row>
    <row r="84" spans="1:12" ht="20" x14ac:dyDescent="0.2">
      <c r="A84" s="72" t="s">
        <v>7</v>
      </c>
      <c r="B84" s="15"/>
      <c r="C84" s="12"/>
      <c r="D84" s="12"/>
      <c r="E84" s="12"/>
      <c r="F84" s="82" t="s">
        <v>145</v>
      </c>
      <c r="G84" s="6"/>
      <c r="H84" s="6"/>
      <c r="I84" s="6"/>
      <c r="J84" s="6"/>
      <c r="K84" s="6"/>
      <c r="L84" s="16"/>
    </row>
    <row r="85" spans="1:12" ht="10.5" thickBot="1" x14ac:dyDescent="0.25">
      <c r="A85" s="72" t="s">
        <v>8</v>
      </c>
      <c r="B85" s="17"/>
      <c r="C85" s="14"/>
      <c r="D85" s="14"/>
      <c r="E85" s="14"/>
      <c r="F85" s="113" t="s">
        <v>130</v>
      </c>
      <c r="G85" s="7"/>
      <c r="H85" s="7"/>
      <c r="I85" s="7"/>
      <c r="J85" s="7"/>
      <c r="K85" s="7"/>
      <c r="L85" s="18"/>
    </row>
    <row r="86" spans="1:12" ht="11" thickBot="1" x14ac:dyDescent="0.25">
      <c r="A86" s="72" t="s">
        <v>6</v>
      </c>
      <c r="B86" s="78">
        <f>1+MAX($B$13:B85)</f>
        <v>18</v>
      </c>
      <c r="C86" s="59" t="s">
        <v>193</v>
      </c>
      <c r="D86" s="79"/>
      <c r="E86" s="59" t="s">
        <v>151</v>
      </c>
      <c r="F86" s="80" t="s">
        <v>194</v>
      </c>
      <c r="G86" s="59" t="s">
        <v>158</v>
      </c>
      <c r="H86" s="60">
        <v>30</v>
      </c>
      <c r="I86" s="83"/>
      <c r="J86" s="60" t="str">
        <f>IF(ISNUMBER(I86),ROUND(H86*I86,3),"")</f>
        <v/>
      </c>
      <c r="K86" s="62"/>
      <c r="L86" s="77">
        <f>ROUND(H86*K86,2)</f>
        <v>0</v>
      </c>
    </row>
    <row r="87" spans="1:12" x14ac:dyDescent="0.2">
      <c r="A87" s="72" t="s">
        <v>5</v>
      </c>
      <c r="B87" s="15"/>
      <c r="C87" s="12"/>
      <c r="D87" s="12"/>
      <c r="E87" s="12"/>
      <c r="F87" s="81"/>
      <c r="G87" s="6"/>
      <c r="H87" s="6"/>
      <c r="I87" s="6"/>
      <c r="J87" s="6"/>
      <c r="K87" s="6"/>
      <c r="L87" s="16"/>
    </row>
    <row r="88" spans="1:12" ht="20" x14ac:dyDescent="0.2">
      <c r="A88" s="72" t="s">
        <v>7</v>
      </c>
      <c r="B88" s="15"/>
      <c r="C88" s="12"/>
      <c r="D88" s="12"/>
      <c r="E88" s="12"/>
      <c r="F88" s="82" t="s">
        <v>145</v>
      </c>
      <c r="G88" s="6"/>
      <c r="H88" s="6"/>
      <c r="I88" s="6"/>
      <c r="J88" s="6"/>
      <c r="K88" s="6"/>
      <c r="L88" s="16"/>
    </row>
    <row r="89" spans="1:12" ht="10.5" thickBot="1" x14ac:dyDescent="0.25">
      <c r="A89" s="72" t="s">
        <v>8</v>
      </c>
      <c r="B89" s="17"/>
      <c r="C89" s="14"/>
      <c r="D89" s="14"/>
      <c r="E89" s="14"/>
      <c r="F89" s="113" t="s">
        <v>130</v>
      </c>
      <c r="G89" s="7"/>
      <c r="H89" s="7"/>
      <c r="I89" s="7"/>
      <c r="J89" s="7"/>
      <c r="K89" s="7"/>
      <c r="L89" s="18"/>
    </row>
    <row r="90" spans="1:12" ht="11" thickBot="1" x14ac:dyDescent="0.25">
      <c r="A90" s="72" t="s">
        <v>6</v>
      </c>
      <c r="B90" s="78">
        <f>1+MAX($B$13:B89)</f>
        <v>19</v>
      </c>
      <c r="C90" s="59" t="s">
        <v>195</v>
      </c>
      <c r="D90" s="79"/>
      <c r="E90" s="59" t="s">
        <v>151</v>
      </c>
      <c r="F90" s="80" t="s">
        <v>196</v>
      </c>
      <c r="G90" s="59" t="s">
        <v>158</v>
      </c>
      <c r="H90" s="60">
        <v>8</v>
      </c>
      <c r="I90" s="83"/>
      <c r="J90" s="60" t="str">
        <f>IF(ISNUMBER(I90),ROUND(H90*I90,3),"")</f>
        <v/>
      </c>
      <c r="K90" s="62"/>
      <c r="L90" s="77">
        <f>ROUND(H90*K90,2)</f>
        <v>0</v>
      </c>
    </row>
    <row r="91" spans="1:12" x14ac:dyDescent="0.2">
      <c r="A91" s="72" t="s">
        <v>5</v>
      </c>
      <c r="B91" s="15"/>
      <c r="C91" s="12"/>
      <c r="D91" s="12"/>
      <c r="E91" s="12"/>
      <c r="F91" s="81"/>
      <c r="G91" s="6"/>
      <c r="H91" s="6"/>
      <c r="I91" s="6"/>
      <c r="J91" s="6"/>
      <c r="K91" s="6"/>
      <c r="L91" s="16"/>
    </row>
    <row r="92" spans="1:12" ht="20" x14ac:dyDescent="0.2">
      <c r="A92" s="72" t="s">
        <v>7</v>
      </c>
      <c r="B92" s="15"/>
      <c r="C92" s="12"/>
      <c r="D92" s="12"/>
      <c r="E92" s="12"/>
      <c r="F92" s="82" t="s">
        <v>145</v>
      </c>
      <c r="G92" s="6"/>
      <c r="H92" s="6"/>
      <c r="I92" s="6"/>
      <c r="J92" s="6"/>
      <c r="K92" s="6"/>
      <c r="L92" s="16"/>
    </row>
    <row r="93" spans="1:12" ht="10.5" thickBot="1" x14ac:dyDescent="0.25">
      <c r="A93" s="72" t="s">
        <v>8</v>
      </c>
      <c r="B93" s="17"/>
      <c r="C93" s="14"/>
      <c r="D93" s="14"/>
      <c r="E93" s="14"/>
      <c r="F93" s="113" t="s">
        <v>130</v>
      </c>
      <c r="G93" s="7"/>
      <c r="H93" s="7"/>
      <c r="I93" s="7"/>
      <c r="J93" s="7"/>
      <c r="K93" s="7"/>
      <c r="L93" s="18"/>
    </row>
    <row r="94" spans="1:12" ht="11" thickBot="1" x14ac:dyDescent="0.25">
      <c r="A94" s="72" t="s">
        <v>6</v>
      </c>
      <c r="B94" s="78">
        <f>1+MAX($B$13:B93)</f>
        <v>20</v>
      </c>
      <c r="C94" s="59" t="s">
        <v>197</v>
      </c>
      <c r="D94" s="79"/>
      <c r="E94" s="59" t="s">
        <v>151</v>
      </c>
      <c r="F94" s="80" t="s">
        <v>198</v>
      </c>
      <c r="G94" s="59" t="s">
        <v>158</v>
      </c>
      <c r="H94" s="60">
        <v>25</v>
      </c>
      <c r="I94" s="83"/>
      <c r="J94" s="60" t="str">
        <f>IF(ISNUMBER(I94),ROUND(H94*I94,3),"")</f>
        <v/>
      </c>
      <c r="K94" s="62"/>
      <c r="L94" s="77">
        <f>ROUND(H94*K94,2)</f>
        <v>0</v>
      </c>
    </row>
    <row r="95" spans="1:12" x14ac:dyDescent="0.2">
      <c r="A95" s="72" t="s">
        <v>5</v>
      </c>
      <c r="B95" s="15"/>
      <c r="C95" s="12"/>
      <c r="D95" s="12"/>
      <c r="E95" s="12"/>
      <c r="F95" s="81"/>
      <c r="G95" s="6"/>
      <c r="H95" s="6"/>
      <c r="I95" s="6"/>
      <c r="J95" s="6"/>
      <c r="K95" s="6"/>
      <c r="L95" s="16"/>
    </row>
    <row r="96" spans="1:12" ht="20" x14ac:dyDescent="0.2">
      <c r="A96" s="72" t="s">
        <v>7</v>
      </c>
      <c r="B96" s="15"/>
      <c r="C96" s="12"/>
      <c r="D96" s="12"/>
      <c r="E96" s="12"/>
      <c r="F96" s="82" t="s">
        <v>145</v>
      </c>
      <c r="G96" s="6"/>
      <c r="H96" s="6"/>
      <c r="I96" s="6"/>
      <c r="J96" s="6"/>
      <c r="K96" s="6"/>
      <c r="L96" s="16"/>
    </row>
    <row r="97" spans="1:12" ht="10.5" thickBot="1" x14ac:dyDescent="0.25">
      <c r="A97" s="72" t="s">
        <v>8</v>
      </c>
      <c r="B97" s="17"/>
      <c r="C97" s="14"/>
      <c r="D97" s="14"/>
      <c r="E97" s="14"/>
      <c r="F97" s="113" t="s">
        <v>130</v>
      </c>
      <c r="G97" s="7"/>
      <c r="H97" s="7"/>
      <c r="I97" s="7"/>
      <c r="J97" s="7"/>
      <c r="K97" s="7"/>
      <c r="L97" s="18"/>
    </row>
    <row r="98" spans="1:12" ht="11" thickBot="1" x14ac:dyDescent="0.25">
      <c r="A98" s="72" t="s">
        <v>6</v>
      </c>
      <c r="B98" s="78">
        <f>1+MAX($B$13:B97)</f>
        <v>21</v>
      </c>
      <c r="C98" s="59" t="s">
        <v>199</v>
      </c>
      <c r="D98" s="79"/>
      <c r="E98" s="59" t="s">
        <v>151</v>
      </c>
      <c r="F98" s="80" t="s">
        <v>200</v>
      </c>
      <c r="G98" s="59" t="s">
        <v>158</v>
      </c>
      <c r="H98" s="60">
        <v>50</v>
      </c>
      <c r="I98" s="83"/>
      <c r="J98" s="60" t="str">
        <f>IF(ISNUMBER(I98),ROUND(H98*I98,3),"")</f>
        <v/>
      </c>
      <c r="K98" s="62"/>
      <c r="L98" s="77">
        <f>ROUND(H98*K98,2)</f>
        <v>0</v>
      </c>
    </row>
    <row r="99" spans="1:12" x14ac:dyDescent="0.2">
      <c r="A99" s="72" t="s">
        <v>5</v>
      </c>
      <c r="B99" s="15"/>
      <c r="C99" s="12"/>
      <c r="D99" s="12"/>
      <c r="E99" s="12"/>
      <c r="F99" s="81"/>
      <c r="G99" s="6"/>
      <c r="H99" s="6"/>
      <c r="I99" s="6"/>
      <c r="J99" s="6"/>
      <c r="K99" s="6"/>
      <c r="L99" s="16"/>
    </row>
    <row r="100" spans="1:12" ht="20" x14ac:dyDescent="0.2">
      <c r="A100" s="72" t="s">
        <v>7</v>
      </c>
      <c r="B100" s="15"/>
      <c r="C100" s="12"/>
      <c r="D100" s="12"/>
      <c r="E100" s="12"/>
      <c r="F100" s="82" t="s">
        <v>145</v>
      </c>
      <c r="G100" s="6"/>
      <c r="H100" s="6"/>
      <c r="I100" s="6"/>
      <c r="J100" s="6"/>
      <c r="K100" s="6"/>
      <c r="L100" s="16"/>
    </row>
    <row r="101" spans="1:12" ht="10.5" thickBot="1" x14ac:dyDescent="0.25">
      <c r="A101" s="72" t="s">
        <v>8</v>
      </c>
      <c r="B101" s="17"/>
      <c r="C101" s="14"/>
      <c r="D101" s="14"/>
      <c r="E101" s="14"/>
      <c r="F101" s="113" t="s">
        <v>130</v>
      </c>
      <c r="G101" s="7"/>
      <c r="H101" s="7"/>
      <c r="I101" s="7"/>
      <c r="J101" s="7"/>
      <c r="K101" s="7"/>
      <c r="L101" s="18"/>
    </row>
    <row r="102" spans="1:12" ht="11" thickBot="1" x14ac:dyDescent="0.25">
      <c r="A102" s="72" t="s">
        <v>6</v>
      </c>
      <c r="B102" s="78">
        <f>1+MAX($B$13:B101)</f>
        <v>22</v>
      </c>
      <c r="C102" s="59" t="s">
        <v>201</v>
      </c>
      <c r="D102" s="79"/>
      <c r="E102" s="59" t="s">
        <v>151</v>
      </c>
      <c r="F102" s="80" t="s">
        <v>202</v>
      </c>
      <c r="G102" s="59" t="s">
        <v>153</v>
      </c>
      <c r="H102" s="60">
        <v>50</v>
      </c>
      <c r="I102" s="83"/>
      <c r="J102" s="60" t="str">
        <f>IF(ISNUMBER(I102),ROUND(H102*I102,3),"")</f>
        <v/>
      </c>
      <c r="K102" s="62"/>
      <c r="L102" s="77">
        <f>ROUND(H102*K102,2)</f>
        <v>0</v>
      </c>
    </row>
    <row r="103" spans="1:12" x14ac:dyDescent="0.2">
      <c r="A103" s="72" t="s">
        <v>5</v>
      </c>
      <c r="B103" s="15"/>
      <c r="C103" s="12"/>
      <c r="D103" s="12"/>
      <c r="E103" s="12"/>
      <c r="F103" s="81"/>
      <c r="G103" s="6"/>
      <c r="H103" s="6"/>
      <c r="I103" s="6"/>
      <c r="J103" s="6"/>
      <c r="K103" s="6"/>
      <c r="L103" s="16"/>
    </row>
    <row r="104" spans="1:12" ht="20" x14ac:dyDescent="0.2">
      <c r="A104" s="72" t="s">
        <v>7</v>
      </c>
      <c r="B104" s="15"/>
      <c r="C104" s="12"/>
      <c r="D104" s="12"/>
      <c r="E104" s="12"/>
      <c r="F104" s="82" t="s">
        <v>145</v>
      </c>
      <c r="G104" s="6"/>
      <c r="H104" s="6"/>
      <c r="I104" s="6"/>
      <c r="J104" s="6"/>
      <c r="K104" s="6"/>
      <c r="L104" s="16"/>
    </row>
    <row r="105" spans="1:12" ht="10.5" thickBot="1" x14ac:dyDescent="0.25">
      <c r="A105" s="72" t="s">
        <v>8</v>
      </c>
      <c r="B105" s="17"/>
      <c r="C105" s="14"/>
      <c r="D105" s="14"/>
      <c r="E105" s="14"/>
      <c r="F105" s="113" t="s">
        <v>130</v>
      </c>
      <c r="G105" s="7"/>
      <c r="H105" s="7"/>
      <c r="I105" s="7"/>
      <c r="J105" s="7"/>
      <c r="K105" s="7"/>
      <c r="L105" s="18"/>
    </row>
    <row r="106" spans="1:12" ht="11" thickBot="1" x14ac:dyDescent="0.25">
      <c r="A106" s="72" t="s">
        <v>6</v>
      </c>
      <c r="B106" s="78">
        <f>1+MAX($B$13:B105)</f>
        <v>23</v>
      </c>
      <c r="C106" s="59" t="s">
        <v>203</v>
      </c>
      <c r="D106" s="79"/>
      <c r="E106" s="59" t="s">
        <v>151</v>
      </c>
      <c r="F106" s="80" t="s">
        <v>204</v>
      </c>
      <c r="G106" s="59" t="s">
        <v>158</v>
      </c>
      <c r="H106" s="60">
        <v>2</v>
      </c>
      <c r="I106" s="83"/>
      <c r="J106" s="60" t="str">
        <f>IF(ISNUMBER(I106),ROUND(H106*I106,3),"")</f>
        <v/>
      </c>
      <c r="K106" s="62"/>
      <c r="L106" s="77">
        <f>ROUND(H106*K106,2)</f>
        <v>0</v>
      </c>
    </row>
    <row r="107" spans="1:12" x14ac:dyDescent="0.2">
      <c r="A107" s="72" t="s">
        <v>5</v>
      </c>
      <c r="B107" s="15"/>
      <c r="C107" s="12"/>
      <c r="D107" s="12"/>
      <c r="E107" s="12"/>
      <c r="F107" s="81"/>
      <c r="G107" s="6"/>
      <c r="H107" s="6"/>
      <c r="I107" s="6"/>
      <c r="J107" s="6"/>
      <c r="K107" s="6"/>
      <c r="L107" s="16"/>
    </row>
    <row r="108" spans="1:12" ht="20" x14ac:dyDescent="0.2">
      <c r="A108" s="72" t="s">
        <v>7</v>
      </c>
      <c r="B108" s="15"/>
      <c r="C108" s="12"/>
      <c r="D108" s="12"/>
      <c r="E108" s="12"/>
      <c r="F108" s="82" t="s">
        <v>145</v>
      </c>
      <c r="G108" s="6"/>
      <c r="H108" s="6"/>
      <c r="I108" s="6"/>
      <c r="J108" s="6"/>
      <c r="K108" s="6"/>
      <c r="L108" s="16"/>
    </row>
    <row r="109" spans="1:12" ht="10.5" thickBot="1" x14ac:dyDescent="0.25">
      <c r="A109" s="72" t="s">
        <v>8</v>
      </c>
      <c r="B109" s="17"/>
      <c r="C109" s="14"/>
      <c r="D109" s="14"/>
      <c r="E109" s="14"/>
      <c r="F109" s="113" t="s">
        <v>130</v>
      </c>
      <c r="G109" s="7"/>
      <c r="H109" s="7"/>
      <c r="I109" s="7"/>
      <c r="J109" s="7"/>
      <c r="K109" s="7"/>
      <c r="L109" s="18"/>
    </row>
    <row r="110" spans="1:12" ht="11" thickBot="1" x14ac:dyDescent="0.25">
      <c r="A110" s="72" t="s">
        <v>6</v>
      </c>
      <c r="B110" s="78">
        <f>1+MAX($B$13:B109)</f>
        <v>24</v>
      </c>
      <c r="C110" s="59" t="s">
        <v>205</v>
      </c>
      <c r="D110" s="79"/>
      <c r="E110" s="59" t="s">
        <v>151</v>
      </c>
      <c r="F110" s="80" t="s">
        <v>206</v>
      </c>
      <c r="G110" s="59" t="s">
        <v>158</v>
      </c>
      <c r="H110" s="60">
        <v>2</v>
      </c>
      <c r="I110" s="83"/>
      <c r="J110" s="60" t="str">
        <f>IF(ISNUMBER(I110),ROUND(H110*I110,3),"")</f>
        <v/>
      </c>
      <c r="K110" s="62"/>
      <c r="L110" s="77">
        <f>ROUND(H110*K110,2)</f>
        <v>0</v>
      </c>
    </row>
    <row r="111" spans="1:12" x14ac:dyDescent="0.2">
      <c r="A111" s="72" t="s">
        <v>5</v>
      </c>
      <c r="B111" s="15"/>
      <c r="C111" s="12"/>
      <c r="D111" s="12"/>
      <c r="E111" s="12"/>
      <c r="F111" s="81"/>
      <c r="G111" s="6"/>
      <c r="H111" s="6"/>
      <c r="I111" s="6"/>
      <c r="J111" s="6"/>
      <c r="K111" s="6"/>
      <c r="L111" s="16"/>
    </row>
    <row r="112" spans="1:12" ht="20" x14ac:dyDescent="0.2">
      <c r="A112" s="72" t="s">
        <v>7</v>
      </c>
      <c r="B112" s="15"/>
      <c r="C112" s="12"/>
      <c r="D112" s="12"/>
      <c r="E112" s="12"/>
      <c r="F112" s="82" t="s">
        <v>145</v>
      </c>
      <c r="G112" s="6"/>
      <c r="H112" s="6"/>
      <c r="I112" s="6"/>
      <c r="J112" s="6"/>
      <c r="K112" s="6"/>
      <c r="L112" s="16"/>
    </row>
    <row r="113" spans="1:12" ht="10.5" thickBot="1" x14ac:dyDescent="0.25">
      <c r="A113" s="72" t="s">
        <v>8</v>
      </c>
      <c r="B113" s="17"/>
      <c r="C113" s="14"/>
      <c r="D113" s="14"/>
      <c r="E113" s="14"/>
      <c r="F113" s="113" t="s">
        <v>130</v>
      </c>
      <c r="G113" s="7"/>
      <c r="H113" s="7"/>
      <c r="I113" s="7"/>
      <c r="J113" s="7"/>
      <c r="K113" s="7"/>
      <c r="L113" s="18"/>
    </row>
    <row r="114" spans="1:12" ht="11" thickBot="1" x14ac:dyDescent="0.25">
      <c r="A114" s="72" t="s">
        <v>6</v>
      </c>
      <c r="B114" s="78">
        <f>1+MAX($B$13:B113)</f>
        <v>25</v>
      </c>
      <c r="C114" s="59" t="s">
        <v>207</v>
      </c>
      <c r="D114" s="79"/>
      <c r="E114" s="59" t="s">
        <v>151</v>
      </c>
      <c r="F114" s="80" t="s">
        <v>208</v>
      </c>
      <c r="G114" s="59" t="s">
        <v>153</v>
      </c>
      <c r="H114" s="60">
        <v>120</v>
      </c>
      <c r="I114" s="83"/>
      <c r="J114" s="60" t="str">
        <f>IF(ISNUMBER(I114),ROUND(H114*I114,3),"")</f>
        <v/>
      </c>
      <c r="K114" s="62"/>
      <c r="L114" s="77">
        <f>ROUND(H114*K114,2)</f>
        <v>0</v>
      </c>
    </row>
    <row r="115" spans="1:12" x14ac:dyDescent="0.2">
      <c r="A115" s="72" t="s">
        <v>5</v>
      </c>
      <c r="B115" s="15"/>
      <c r="C115" s="12"/>
      <c r="D115" s="12"/>
      <c r="E115" s="12"/>
      <c r="F115" s="81"/>
      <c r="G115" s="6"/>
      <c r="H115" s="6"/>
      <c r="I115" s="6"/>
      <c r="J115" s="6"/>
      <c r="K115" s="6"/>
      <c r="L115" s="16"/>
    </row>
    <row r="116" spans="1:12" ht="20" x14ac:dyDescent="0.2">
      <c r="A116" s="72" t="s">
        <v>7</v>
      </c>
      <c r="B116" s="15"/>
      <c r="C116" s="12"/>
      <c r="D116" s="12"/>
      <c r="E116" s="12"/>
      <c r="F116" s="82" t="s">
        <v>145</v>
      </c>
      <c r="G116" s="6"/>
      <c r="H116" s="6"/>
      <c r="I116" s="6"/>
      <c r="J116" s="6"/>
      <c r="K116" s="6"/>
      <c r="L116" s="16"/>
    </row>
    <row r="117" spans="1:12" ht="10.5" thickBot="1" x14ac:dyDescent="0.25">
      <c r="A117" s="72" t="s">
        <v>8</v>
      </c>
      <c r="B117" s="17"/>
      <c r="C117" s="14"/>
      <c r="D117" s="14"/>
      <c r="E117" s="14"/>
      <c r="F117" s="113" t="s">
        <v>130</v>
      </c>
      <c r="G117" s="7"/>
      <c r="H117" s="7"/>
      <c r="I117" s="7"/>
      <c r="J117" s="7"/>
      <c r="K117" s="7"/>
      <c r="L117" s="18"/>
    </row>
    <row r="118" spans="1:12" ht="11" thickBot="1" x14ac:dyDescent="0.25">
      <c r="A118" s="72" t="s">
        <v>6</v>
      </c>
      <c r="B118" s="78">
        <f>1+MAX($B$13:B117)</f>
        <v>26</v>
      </c>
      <c r="C118" s="59" t="s">
        <v>209</v>
      </c>
      <c r="D118" s="79"/>
      <c r="E118" s="59" t="s">
        <v>151</v>
      </c>
      <c r="F118" s="80" t="s">
        <v>210</v>
      </c>
      <c r="G118" s="59" t="s">
        <v>153</v>
      </c>
      <c r="H118" s="60">
        <v>100</v>
      </c>
      <c r="I118" s="83"/>
      <c r="J118" s="60" t="str">
        <f>IF(ISNUMBER(I118),ROUND(H118*I118,3),"")</f>
        <v/>
      </c>
      <c r="K118" s="62"/>
      <c r="L118" s="77">
        <f>ROUND(H118*K118,2)</f>
        <v>0</v>
      </c>
    </row>
    <row r="119" spans="1:12" x14ac:dyDescent="0.2">
      <c r="A119" s="72" t="s">
        <v>5</v>
      </c>
      <c r="B119" s="15"/>
      <c r="C119" s="12"/>
      <c r="D119" s="12"/>
      <c r="E119" s="12"/>
      <c r="F119" s="81"/>
      <c r="G119" s="6"/>
      <c r="H119" s="6"/>
      <c r="I119" s="6"/>
      <c r="J119" s="6"/>
      <c r="K119" s="6"/>
      <c r="L119" s="16"/>
    </row>
    <row r="120" spans="1:12" ht="20" x14ac:dyDescent="0.2">
      <c r="A120" s="72" t="s">
        <v>7</v>
      </c>
      <c r="B120" s="15"/>
      <c r="C120" s="12"/>
      <c r="D120" s="12"/>
      <c r="E120" s="12"/>
      <c r="F120" s="82" t="s">
        <v>145</v>
      </c>
      <c r="G120" s="6"/>
      <c r="H120" s="6"/>
      <c r="I120" s="6"/>
      <c r="J120" s="6"/>
      <c r="K120" s="6"/>
      <c r="L120" s="16"/>
    </row>
    <row r="121" spans="1:12" ht="10.5" thickBot="1" x14ac:dyDescent="0.25">
      <c r="A121" s="72" t="s">
        <v>8</v>
      </c>
      <c r="B121" s="17"/>
      <c r="C121" s="14"/>
      <c r="D121" s="14"/>
      <c r="E121" s="14"/>
      <c r="F121" s="113" t="s">
        <v>130</v>
      </c>
      <c r="G121" s="7"/>
      <c r="H121" s="7"/>
      <c r="I121" s="7"/>
      <c r="J121" s="7"/>
      <c r="K121" s="7"/>
      <c r="L121" s="18"/>
    </row>
    <row r="122" spans="1:12" ht="11" thickBot="1" x14ac:dyDescent="0.25">
      <c r="A122" s="72" t="s">
        <v>6</v>
      </c>
      <c r="B122" s="78">
        <f>1+MAX($B$13:B121)</f>
        <v>27</v>
      </c>
      <c r="C122" s="59" t="s">
        <v>211</v>
      </c>
      <c r="D122" s="79"/>
      <c r="E122" s="59" t="s">
        <v>151</v>
      </c>
      <c r="F122" s="80" t="s">
        <v>212</v>
      </c>
      <c r="G122" s="59" t="s">
        <v>153</v>
      </c>
      <c r="H122" s="60">
        <v>370</v>
      </c>
      <c r="I122" s="83"/>
      <c r="J122" s="60" t="str">
        <f>IF(ISNUMBER(I122),ROUND(H122*I122,3),"")</f>
        <v/>
      </c>
      <c r="K122" s="62"/>
      <c r="L122" s="77">
        <f>ROUND(H122*K122,2)</f>
        <v>0</v>
      </c>
    </row>
    <row r="123" spans="1:12" x14ac:dyDescent="0.2">
      <c r="A123" s="72" t="s">
        <v>5</v>
      </c>
      <c r="B123" s="15"/>
      <c r="C123" s="12"/>
      <c r="D123" s="12"/>
      <c r="E123" s="12"/>
      <c r="F123" s="81"/>
      <c r="G123" s="6"/>
      <c r="H123" s="6"/>
      <c r="I123" s="6"/>
      <c r="J123" s="6"/>
      <c r="K123" s="6"/>
      <c r="L123" s="16"/>
    </row>
    <row r="124" spans="1:12" ht="20" x14ac:dyDescent="0.2">
      <c r="A124" s="72" t="s">
        <v>7</v>
      </c>
      <c r="B124" s="15"/>
      <c r="C124" s="12"/>
      <c r="D124" s="12"/>
      <c r="E124" s="12"/>
      <c r="F124" s="82" t="s">
        <v>145</v>
      </c>
      <c r="G124" s="6"/>
      <c r="H124" s="6"/>
      <c r="I124" s="6"/>
      <c r="J124" s="6"/>
      <c r="K124" s="6"/>
      <c r="L124" s="16"/>
    </row>
    <row r="125" spans="1:12" ht="10.5" thickBot="1" x14ac:dyDescent="0.25">
      <c r="A125" s="72" t="s">
        <v>8</v>
      </c>
      <c r="B125" s="17"/>
      <c r="C125" s="14"/>
      <c r="D125" s="14"/>
      <c r="E125" s="14"/>
      <c r="F125" s="113" t="s">
        <v>130</v>
      </c>
      <c r="G125" s="7"/>
      <c r="H125" s="7"/>
      <c r="I125" s="7"/>
      <c r="J125" s="7"/>
      <c r="K125" s="7"/>
      <c r="L125" s="18"/>
    </row>
    <row r="126" spans="1:12" ht="11" thickBot="1" x14ac:dyDescent="0.25">
      <c r="A126" s="72" t="s">
        <v>6</v>
      </c>
      <c r="B126" s="78">
        <f>1+MAX($B$13:B125)</f>
        <v>28</v>
      </c>
      <c r="C126" s="59" t="s">
        <v>213</v>
      </c>
      <c r="D126" s="79"/>
      <c r="E126" s="59" t="s">
        <v>151</v>
      </c>
      <c r="F126" s="80" t="s">
        <v>214</v>
      </c>
      <c r="G126" s="59" t="s">
        <v>153</v>
      </c>
      <c r="H126" s="60">
        <v>190</v>
      </c>
      <c r="I126" s="83"/>
      <c r="J126" s="60" t="str">
        <f>IF(ISNUMBER(I126),ROUND(H126*I126,3),"")</f>
        <v/>
      </c>
      <c r="K126" s="62"/>
      <c r="L126" s="77">
        <f>ROUND(H126*K126,2)</f>
        <v>0</v>
      </c>
    </row>
    <row r="127" spans="1:12" x14ac:dyDescent="0.2">
      <c r="A127" s="72" t="s">
        <v>5</v>
      </c>
      <c r="B127" s="15"/>
      <c r="C127" s="12"/>
      <c r="D127" s="12"/>
      <c r="E127" s="12"/>
      <c r="F127" s="81"/>
      <c r="G127" s="6"/>
      <c r="H127" s="6"/>
      <c r="I127" s="6"/>
      <c r="J127" s="6"/>
      <c r="K127" s="6"/>
      <c r="L127" s="16"/>
    </row>
    <row r="128" spans="1:12" ht="20" x14ac:dyDescent="0.2">
      <c r="A128" s="72" t="s">
        <v>7</v>
      </c>
      <c r="B128" s="15"/>
      <c r="C128" s="12"/>
      <c r="D128" s="12"/>
      <c r="E128" s="12"/>
      <c r="F128" s="82" t="s">
        <v>145</v>
      </c>
      <c r="G128" s="6"/>
      <c r="H128" s="6"/>
      <c r="I128" s="6"/>
      <c r="J128" s="6"/>
      <c r="K128" s="6"/>
      <c r="L128" s="16"/>
    </row>
    <row r="129" spans="1:12" ht="10.5" thickBot="1" x14ac:dyDescent="0.25">
      <c r="A129" s="72" t="s">
        <v>8</v>
      </c>
      <c r="B129" s="17"/>
      <c r="C129" s="14"/>
      <c r="D129" s="14"/>
      <c r="E129" s="14"/>
      <c r="F129" s="113" t="s">
        <v>130</v>
      </c>
      <c r="G129" s="7"/>
      <c r="H129" s="7"/>
      <c r="I129" s="7"/>
      <c r="J129" s="7"/>
      <c r="K129" s="7"/>
      <c r="L129" s="18"/>
    </row>
    <row r="130" spans="1:12" ht="11" thickBot="1" x14ac:dyDescent="0.25">
      <c r="A130" s="72" t="s">
        <v>6</v>
      </c>
      <c r="B130" s="78">
        <f>1+MAX($B$13:B129)</f>
        <v>29</v>
      </c>
      <c r="C130" s="59" t="s">
        <v>215</v>
      </c>
      <c r="D130" s="79"/>
      <c r="E130" s="59" t="s">
        <v>151</v>
      </c>
      <c r="F130" s="80" t="s">
        <v>216</v>
      </c>
      <c r="G130" s="59" t="s">
        <v>153</v>
      </c>
      <c r="H130" s="60">
        <v>240</v>
      </c>
      <c r="I130" s="83"/>
      <c r="J130" s="60" t="str">
        <f>IF(ISNUMBER(I130),ROUND(H130*I130,3),"")</f>
        <v/>
      </c>
      <c r="K130" s="62"/>
      <c r="L130" s="77">
        <f>ROUND(H130*K130,2)</f>
        <v>0</v>
      </c>
    </row>
    <row r="131" spans="1:12" x14ac:dyDescent="0.2">
      <c r="A131" s="72" t="s">
        <v>5</v>
      </c>
      <c r="B131" s="15"/>
      <c r="C131" s="12"/>
      <c r="D131" s="12"/>
      <c r="E131" s="12"/>
      <c r="F131" s="81"/>
      <c r="G131" s="6"/>
      <c r="H131" s="6"/>
      <c r="I131" s="6"/>
      <c r="J131" s="6"/>
      <c r="K131" s="6"/>
      <c r="L131" s="16"/>
    </row>
    <row r="132" spans="1:12" ht="20" x14ac:dyDescent="0.2">
      <c r="A132" s="72" t="s">
        <v>7</v>
      </c>
      <c r="B132" s="15"/>
      <c r="C132" s="12"/>
      <c r="D132" s="12"/>
      <c r="E132" s="12"/>
      <c r="F132" s="82" t="s">
        <v>145</v>
      </c>
      <c r="G132" s="6"/>
      <c r="H132" s="6"/>
      <c r="I132" s="6"/>
      <c r="J132" s="6"/>
      <c r="K132" s="6"/>
      <c r="L132" s="16"/>
    </row>
    <row r="133" spans="1:12" ht="10.5" thickBot="1" x14ac:dyDescent="0.25">
      <c r="A133" s="72" t="s">
        <v>8</v>
      </c>
      <c r="B133" s="17"/>
      <c r="C133" s="14"/>
      <c r="D133" s="14"/>
      <c r="E133" s="14"/>
      <c r="F133" s="113" t="s">
        <v>130</v>
      </c>
      <c r="G133" s="7"/>
      <c r="H133" s="7"/>
      <c r="I133" s="7"/>
      <c r="J133" s="7"/>
      <c r="K133" s="7"/>
      <c r="L133" s="18"/>
    </row>
    <row r="134" spans="1:12" ht="11" thickBot="1" x14ac:dyDescent="0.25">
      <c r="A134" s="72" t="s">
        <v>6</v>
      </c>
      <c r="B134" s="78">
        <f>1+MAX($B$13:B133)</f>
        <v>30</v>
      </c>
      <c r="C134" s="59" t="s">
        <v>217</v>
      </c>
      <c r="D134" s="79"/>
      <c r="E134" s="59" t="s">
        <v>151</v>
      </c>
      <c r="F134" s="80" t="s">
        <v>218</v>
      </c>
      <c r="G134" s="59" t="s">
        <v>153</v>
      </c>
      <c r="H134" s="60">
        <v>65</v>
      </c>
      <c r="I134" s="83"/>
      <c r="J134" s="60" t="str">
        <f>IF(ISNUMBER(I134),ROUND(H134*I134,3),"")</f>
        <v/>
      </c>
      <c r="K134" s="62"/>
      <c r="L134" s="77">
        <f>ROUND(H134*K134,2)</f>
        <v>0</v>
      </c>
    </row>
    <row r="135" spans="1:12" x14ac:dyDescent="0.2">
      <c r="A135" s="72" t="s">
        <v>5</v>
      </c>
      <c r="B135" s="15"/>
      <c r="C135" s="12"/>
      <c r="D135" s="12"/>
      <c r="E135" s="12"/>
      <c r="F135" s="81"/>
      <c r="G135" s="6"/>
      <c r="H135" s="6"/>
      <c r="I135" s="6"/>
      <c r="J135" s="6"/>
      <c r="K135" s="6"/>
      <c r="L135" s="16"/>
    </row>
    <row r="136" spans="1:12" ht="20" x14ac:dyDescent="0.2">
      <c r="A136" s="72" t="s">
        <v>7</v>
      </c>
      <c r="B136" s="15"/>
      <c r="C136" s="12"/>
      <c r="D136" s="12"/>
      <c r="E136" s="12"/>
      <c r="F136" s="82" t="s">
        <v>145</v>
      </c>
      <c r="G136" s="6"/>
      <c r="H136" s="6"/>
      <c r="I136" s="6"/>
      <c r="J136" s="6"/>
      <c r="K136" s="6"/>
      <c r="L136" s="16"/>
    </row>
    <row r="137" spans="1:12" ht="10.5" thickBot="1" x14ac:dyDescent="0.25">
      <c r="A137" s="72" t="s">
        <v>8</v>
      </c>
      <c r="B137" s="17"/>
      <c r="C137" s="14"/>
      <c r="D137" s="14"/>
      <c r="E137" s="14"/>
      <c r="F137" s="113" t="s">
        <v>130</v>
      </c>
      <c r="G137" s="7"/>
      <c r="H137" s="7"/>
      <c r="I137" s="7"/>
      <c r="J137" s="7"/>
      <c r="K137" s="7"/>
      <c r="L137" s="18"/>
    </row>
    <row r="138" spans="1:12" ht="11" thickBot="1" x14ac:dyDescent="0.25">
      <c r="A138" s="72" t="s">
        <v>6</v>
      </c>
      <c r="B138" s="78">
        <f>1+MAX($B$13:B137)</f>
        <v>31</v>
      </c>
      <c r="C138" s="59" t="s">
        <v>219</v>
      </c>
      <c r="D138" s="79"/>
      <c r="E138" s="59" t="s">
        <v>151</v>
      </c>
      <c r="F138" s="80" t="s">
        <v>220</v>
      </c>
      <c r="G138" s="59" t="s">
        <v>158</v>
      </c>
      <c r="H138" s="60">
        <v>4</v>
      </c>
      <c r="I138" s="83"/>
      <c r="J138" s="60" t="str">
        <f>IF(ISNUMBER(I138),ROUND(H138*I138,3),"")</f>
        <v/>
      </c>
      <c r="K138" s="62"/>
      <c r="L138" s="77">
        <f>ROUND(H138*K138,2)</f>
        <v>0</v>
      </c>
    </row>
    <row r="139" spans="1:12" x14ac:dyDescent="0.2">
      <c r="A139" s="72" t="s">
        <v>5</v>
      </c>
      <c r="B139" s="15"/>
      <c r="C139" s="12"/>
      <c r="D139" s="12"/>
      <c r="E139" s="12"/>
      <c r="F139" s="81"/>
      <c r="G139" s="6"/>
      <c r="H139" s="6"/>
      <c r="I139" s="6"/>
      <c r="J139" s="6"/>
      <c r="K139" s="6"/>
      <c r="L139" s="16"/>
    </row>
    <row r="140" spans="1:12" ht="20" x14ac:dyDescent="0.2">
      <c r="A140" s="72" t="s">
        <v>7</v>
      </c>
      <c r="B140" s="15"/>
      <c r="C140" s="12"/>
      <c r="D140" s="12"/>
      <c r="E140" s="12"/>
      <c r="F140" s="82" t="s">
        <v>145</v>
      </c>
      <c r="G140" s="6"/>
      <c r="H140" s="6"/>
      <c r="I140" s="6"/>
      <c r="J140" s="6"/>
      <c r="K140" s="6"/>
      <c r="L140" s="16"/>
    </row>
    <row r="141" spans="1:12" ht="10.5" thickBot="1" x14ac:dyDescent="0.25">
      <c r="A141" s="72" t="s">
        <v>8</v>
      </c>
      <c r="B141" s="17"/>
      <c r="C141" s="14"/>
      <c r="D141" s="14"/>
      <c r="E141" s="14"/>
      <c r="F141" s="113" t="s">
        <v>130</v>
      </c>
      <c r="G141" s="7"/>
      <c r="H141" s="7"/>
      <c r="I141" s="7"/>
      <c r="J141" s="7"/>
      <c r="K141" s="7"/>
      <c r="L141" s="18"/>
    </row>
    <row r="142" spans="1:12" ht="11" thickBot="1" x14ac:dyDescent="0.25">
      <c r="A142" s="72" t="s">
        <v>6</v>
      </c>
      <c r="B142" s="78">
        <f>1+MAX($B$13:B141)</f>
        <v>32</v>
      </c>
      <c r="C142" s="59" t="s">
        <v>221</v>
      </c>
      <c r="D142" s="79"/>
      <c r="E142" s="59" t="s">
        <v>151</v>
      </c>
      <c r="F142" s="80" t="s">
        <v>222</v>
      </c>
      <c r="G142" s="59" t="s">
        <v>153</v>
      </c>
      <c r="H142" s="60">
        <v>65</v>
      </c>
      <c r="I142" s="83"/>
      <c r="J142" s="60" t="str">
        <f>IF(ISNUMBER(I142),ROUND(H142*I142,3),"")</f>
        <v/>
      </c>
      <c r="K142" s="62"/>
      <c r="L142" s="77">
        <f>ROUND(H142*K142,2)</f>
        <v>0</v>
      </c>
    </row>
    <row r="143" spans="1:12" x14ac:dyDescent="0.2">
      <c r="A143" s="72" t="s">
        <v>5</v>
      </c>
      <c r="B143" s="15"/>
      <c r="C143" s="12"/>
      <c r="D143" s="12"/>
      <c r="E143" s="12"/>
      <c r="F143" s="81"/>
      <c r="G143" s="6"/>
      <c r="H143" s="6"/>
      <c r="I143" s="6"/>
      <c r="J143" s="6"/>
      <c r="K143" s="6"/>
      <c r="L143" s="16"/>
    </row>
    <row r="144" spans="1:12" ht="20" x14ac:dyDescent="0.2">
      <c r="A144" s="72" t="s">
        <v>7</v>
      </c>
      <c r="B144" s="15"/>
      <c r="C144" s="12"/>
      <c r="D144" s="12"/>
      <c r="E144" s="12"/>
      <c r="F144" s="82" t="s">
        <v>145</v>
      </c>
      <c r="G144" s="6"/>
      <c r="H144" s="6"/>
      <c r="I144" s="6"/>
      <c r="J144" s="6"/>
      <c r="K144" s="6"/>
      <c r="L144" s="16"/>
    </row>
    <row r="145" spans="1:12" ht="10.5" thickBot="1" x14ac:dyDescent="0.25">
      <c r="A145" s="72" t="s">
        <v>8</v>
      </c>
      <c r="B145" s="17"/>
      <c r="C145" s="14"/>
      <c r="D145" s="14"/>
      <c r="E145" s="14"/>
      <c r="F145" s="113" t="s">
        <v>130</v>
      </c>
      <c r="G145" s="7"/>
      <c r="H145" s="7"/>
      <c r="I145" s="7"/>
      <c r="J145" s="7"/>
      <c r="K145" s="7"/>
      <c r="L145" s="18"/>
    </row>
    <row r="146" spans="1:12" ht="11" thickBot="1" x14ac:dyDescent="0.25">
      <c r="A146" s="72" t="s">
        <v>6</v>
      </c>
      <c r="B146" s="78">
        <f>1+MAX($B$13:B145)</f>
        <v>33</v>
      </c>
      <c r="C146" s="59" t="s">
        <v>223</v>
      </c>
      <c r="D146" s="79"/>
      <c r="E146" s="59" t="s">
        <v>151</v>
      </c>
      <c r="F146" s="80" t="s">
        <v>224</v>
      </c>
      <c r="G146" s="59" t="s">
        <v>158</v>
      </c>
      <c r="H146" s="60">
        <v>8</v>
      </c>
      <c r="I146" s="83"/>
      <c r="J146" s="60" t="str">
        <f>IF(ISNUMBER(I146),ROUND(H146*I146,3),"")</f>
        <v/>
      </c>
      <c r="K146" s="62"/>
      <c r="L146" s="77">
        <f>ROUND(H146*K146,2)</f>
        <v>0</v>
      </c>
    </row>
    <row r="147" spans="1:12" x14ac:dyDescent="0.2">
      <c r="A147" s="72" t="s">
        <v>5</v>
      </c>
      <c r="B147" s="15"/>
      <c r="C147" s="12"/>
      <c r="D147" s="12"/>
      <c r="E147" s="12"/>
      <c r="F147" s="81"/>
      <c r="G147" s="6"/>
      <c r="H147" s="6"/>
      <c r="I147" s="6"/>
      <c r="J147" s="6"/>
      <c r="K147" s="6"/>
      <c r="L147" s="16"/>
    </row>
    <row r="148" spans="1:12" ht="20" x14ac:dyDescent="0.2">
      <c r="A148" s="72" t="s">
        <v>7</v>
      </c>
      <c r="B148" s="15"/>
      <c r="C148" s="12"/>
      <c r="D148" s="12"/>
      <c r="E148" s="12"/>
      <c r="F148" s="82" t="s">
        <v>145</v>
      </c>
      <c r="G148" s="6"/>
      <c r="H148" s="6"/>
      <c r="I148" s="6"/>
      <c r="J148" s="6"/>
      <c r="K148" s="6"/>
      <c r="L148" s="16"/>
    </row>
    <row r="149" spans="1:12" ht="10.5" thickBot="1" x14ac:dyDescent="0.25">
      <c r="A149" s="72" t="s">
        <v>8</v>
      </c>
      <c r="B149" s="17"/>
      <c r="C149" s="14"/>
      <c r="D149" s="14"/>
      <c r="E149" s="14"/>
      <c r="F149" s="113" t="s">
        <v>130</v>
      </c>
      <c r="G149" s="7"/>
      <c r="H149" s="7"/>
      <c r="I149" s="7"/>
      <c r="J149" s="7"/>
      <c r="K149" s="7"/>
      <c r="L149" s="18"/>
    </row>
    <row r="150" spans="1:12" ht="11" thickBot="1" x14ac:dyDescent="0.25">
      <c r="A150" s="72" t="s">
        <v>6</v>
      </c>
      <c r="B150" s="78">
        <f>1+MAX($B$13:B149)</f>
        <v>34</v>
      </c>
      <c r="C150" s="59" t="s">
        <v>225</v>
      </c>
      <c r="D150" s="79"/>
      <c r="E150" s="59" t="s">
        <v>151</v>
      </c>
      <c r="F150" s="80" t="s">
        <v>226</v>
      </c>
      <c r="G150" s="59" t="s">
        <v>158</v>
      </c>
      <c r="H150" s="60">
        <v>6</v>
      </c>
      <c r="I150" s="83"/>
      <c r="J150" s="60" t="str">
        <f>IF(ISNUMBER(I150),ROUND(H150*I150,3),"")</f>
        <v/>
      </c>
      <c r="K150" s="62"/>
      <c r="L150" s="77">
        <f>ROUND(H150*K150,2)</f>
        <v>0</v>
      </c>
    </row>
    <row r="151" spans="1:12" x14ac:dyDescent="0.2">
      <c r="A151" s="72" t="s">
        <v>5</v>
      </c>
      <c r="B151" s="15"/>
      <c r="C151" s="12"/>
      <c r="D151" s="12"/>
      <c r="E151" s="12"/>
      <c r="F151" s="81"/>
      <c r="G151" s="6"/>
      <c r="H151" s="6"/>
      <c r="I151" s="6"/>
      <c r="J151" s="6"/>
      <c r="K151" s="6"/>
      <c r="L151" s="16"/>
    </row>
    <row r="152" spans="1:12" ht="20" x14ac:dyDescent="0.2">
      <c r="A152" s="72" t="s">
        <v>7</v>
      </c>
      <c r="B152" s="15"/>
      <c r="C152" s="12"/>
      <c r="D152" s="12"/>
      <c r="E152" s="12"/>
      <c r="F152" s="82" t="s">
        <v>145</v>
      </c>
      <c r="G152" s="6"/>
      <c r="H152" s="6"/>
      <c r="I152" s="6"/>
      <c r="J152" s="6"/>
      <c r="K152" s="6"/>
      <c r="L152" s="16"/>
    </row>
    <row r="153" spans="1:12" ht="10.5" thickBot="1" x14ac:dyDescent="0.25">
      <c r="A153" s="72" t="s">
        <v>8</v>
      </c>
      <c r="B153" s="17"/>
      <c r="C153" s="14"/>
      <c r="D153" s="14"/>
      <c r="E153" s="14"/>
      <c r="F153" s="113" t="s">
        <v>130</v>
      </c>
      <c r="G153" s="7"/>
      <c r="H153" s="7"/>
      <c r="I153" s="7"/>
      <c r="J153" s="7"/>
      <c r="K153" s="7"/>
      <c r="L153" s="18"/>
    </row>
    <row r="154" spans="1:12" ht="11" thickBot="1" x14ac:dyDescent="0.25">
      <c r="A154" s="72" t="s">
        <v>6</v>
      </c>
      <c r="B154" s="78">
        <f>1+MAX($B$13:B153)</f>
        <v>35</v>
      </c>
      <c r="C154" s="59" t="s">
        <v>227</v>
      </c>
      <c r="D154" s="79"/>
      <c r="E154" s="59" t="s">
        <v>151</v>
      </c>
      <c r="F154" s="80" t="s">
        <v>228</v>
      </c>
      <c r="G154" s="59" t="s">
        <v>158</v>
      </c>
      <c r="H154" s="60">
        <v>24</v>
      </c>
      <c r="I154" s="83"/>
      <c r="J154" s="60" t="str">
        <f>IF(ISNUMBER(I154),ROUND(H154*I154,3),"")</f>
        <v/>
      </c>
      <c r="K154" s="62"/>
      <c r="L154" s="77">
        <f>ROUND(H154*K154,2)</f>
        <v>0</v>
      </c>
    </row>
    <row r="155" spans="1:12" x14ac:dyDescent="0.2">
      <c r="A155" s="72" t="s">
        <v>5</v>
      </c>
      <c r="B155" s="15"/>
      <c r="C155" s="12"/>
      <c r="D155" s="12"/>
      <c r="E155" s="12"/>
      <c r="F155" s="81"/>
      <c r="G155" s="6"/>
      <c r="H155" s="6"/>
      <c r="I155" s="6"/>
      <c r="J155" s="6"/>
      <c r="K155" s="6"/>
      <c r="L155" s="16"/>
    </row>
    <row r="156" spans="1:12" ht="20" x14ac:dyDescent="0.2">
      <c r="A156" s="72" t="s">
        <v>7</v>
      </c>
      <c r="B156" s="15"/>
      <c r="C156" s="12"/>
      <c r="D156" s="12"/>
      <c r="E156" s="12"/>
      <c r="F156" s="82" t="s">
        <v>145</v>
      </c>
      <c r="G156" s="6"/>
      <c r="H156" s="6"/>
      <c r="I156" s="6"/>
      <c r="J156" s="6"/>
      <c r="K156" s="6"/>
      <c r="L156" s="16"/>
    </row>
    <row r="157" spans="1:12" ht="10.5" thickBot="1" x14ac:dyDescent="0.25">
      <c r="A157" s="72" t="s">
        <v>8</v>
      </c>
      <c r="B157" s="17"/>
      <c r="C157" s="14"/>
      <c r="D157" s="14"/>
      <c r="E157" s="14"/>
      <c r="F157" s="113" t="s">
        <v>130</v>
      </c>
      <c r="G157" s="7"/>
      <c r="H157" s="7"/>
      <c r="I157" s="7"/>
      <c r="J157" s="7"/>
      <c r="K157" s="7"/>
      <c r="L157" s="18"/>
    </row>
    <row r="158" spans="1:12" ht="11" thickBot="1" x14ac:dyDescent="0.25">
      <c r="A158" s="72" t="s">
        <v>6</v>
      </c>
      <c r="B158" s="78">
        <f>1+MAX($B$13:B157)</f>
        <v>36</v>
      </c>
      <c r="C158" s="59" t="s">
        <v>229</v>
      </c>
      <c r="D158" s="79"/>
      <c r="E158" s="59" t="s">
        <v>151</v>
      </c>
      <c r="F158" s="80" t="s">
        <v>230</v>
      </c>
      <c r="G158" s="59" t="s">
        <v>158</v>
      </c>
      <c r="H158" s="60">
        <v>10</v>
      </c>
      <c r="I158" s="83"/>
      <c r="J158" s="60" t="str">
        <f>IF(ISNUMBER(I158),ROUND(H158*I158,3),"")</f>
        <v/>
      </c>
      <c r="K158" s="62"/>
      <c r="L158" s="77">
        <f>ROUND(H158*K158,2)</f>
        <v>0</v>
      </c>
    </row>
    <row r="159" spans="1:12" x14ac:dyDescent="0.2">
      <c r="A159" s="72" t="s">
        <v>5</v>
      </c>
      <c r="B159" s="15"/>
      <c r="C159" s="12"/>
      <c r="D159" s="12"/>
      <c r="E159" s="12"/>
      <c r="F159" s="81"/>
      <c r="G159" s="6"/>
      <c r="H159" s="6"/>
      <c r="I159" s="6"/>
      <c r="J159" s="6"/>
      <c r="K159" s="6"/>
      <c r="L159" s="16"/>
    </row>
    <row r="160" spans="1:12" ht="20" x14ac:dyDescent="0.2">
      <c r="A160" s="72" t="s">
        <v>7</v>
      </c>
      <c r="B160" s="15"/>
      <c r="C160" s="12"/>
      <c r="D160" s="12"/>
      <c r="E160" s="12"/>
      <c r="F160" s="82" t="s">
        <v>145</v>
      </c>
      <c r="G160" s="6"/>
      <c r="H160" s="6"/>
      <c r="I160" s="6"/>
      <c r="J160" s="6"/>
      <c r="K160" s="6"/>
      <c r="L160" s="16"/>
    </row>
    <row r="161" spans="1:12" ht="10.5" thickBot="1" x14ac:dyDescent="0.25">
      <c r="A161" s="72" t="s">
        <v>8</v>
      </c>
      <c r="B161" s="17"/>
      <c r="C161" s="14"/>
      <c r="D161" s="14"/>
      <c r="E161" s="14"/>
      <c r="F161" s="113" t="s">
        <v>130</v>
      </c>
      <c r="G161" s="7"/>
      <c r="H161" s="7"/>
      <c r="I161" s="7"/>
      <c r="J161" s="7"/>
      <c r="K161" s="7"/>
      <c r="L161" s="18"/>
    </row>
    <row r="162" spans="1:12" ht="11" thickBot="1" x14ac:dyDescent="0.25">
      <c r="A162" s="72" t="s">
        <v>6</v>
      </c>
      <c r="B162" s="78">
        <f>1+MAX($B$13:B161)</f>
        <v>37</v>
      </c>
      <c r="C162" s="59" t="s">
        <v>231</v>
      </c>
      <c r="D162" s="79"/>
      <c r="E162" s="59" t="s">
        <v>151</v>
      </c>
      <c r="F162" s="80" t="s">
        <v>232</v>
      </c>
      <c r="G162" s="59" t="s">
        <v>153</v>
      </c>
      <c r="H162" s="60">
        <v>3</v>
      </c>
      <c r="I162" s="83"/>
      <c r="J162" s="60" t="str">
        <f>IF(ISNUMBER(I162),ROUND(H162*I162,3),"")</f>
        <v/>
      </c>
      <c r="K162" s="62"/>
      <c r="L162" s="77">
        <f>ROUND(H162*K162,2)</f>
        <v>0</v>
      </c>
    </row>
    <row r="163" spans="1:12" x14ac:dyDescent="0.2">
      <c r="A163" s="72" t="s">
        <v>5</v>
      </c>
      <c r="B163" s="15"/>
      <c r="C163" s="12"/>
      <c r="D163" s="12"/>
      <c r="E163" s="12"/>
      <c r="F163" s="81"/>
      <c r="G163" s="6"/>
      <c r="H163" s="6"/>
      <c r="I163" s="6"/>
      <c r="J163" s="6"/>
      <c r="K163" s="6"/>
      <c r="L163" s="16"/>
    </row>
    <row r="164" spans="1:12" ht="20" x14ac:dyDescent="0.2">
      <c r="A164" s="72" t="s">
        <v>7</v>
      </c>
      <c r="B164" s="15"/>
      <c r="C164" s="12"/>
      <c r="D164" s="12"/>
      <c r="E164" s="12"/>
      <c r="F164" s="82" t="s">
        <v>145</v>
      </c>
      <c r="G164" s="6"/>
      <c r="H164" s="6"/>
      <c r="I164" s="6"/>
      <c r="J164" s="6"/>
      <c r="K164" s="6"/>
      <c r="L164" s="16"/>
    </row>
    <row r="165" spans="1:12" ht="10.5" thickBot="1" x14ac:dyDescent="0.25">
      <c r="A165" s="72" t="s">
        <v>8</v>
      </c>
      <c r="B165" s="17"/>
      <c r="C165" s="14"/>
      <c r="D165" s="14"/>
      <c r="E165" s="14"/>
      <c r="F165" s="113" t="s">
        <v>130</v>
      </c>
      <c r="G165" s="7"/>
      <c r="H165" s="7"/>
      <c r="I165" s="7"/>
      <c r="J165" s="7"/>
      <c r="K165" s="7"/>
      <c r="L165" s="18"/>
    </row>
    <row r="166" spans="1:12" ht="11" thickBot="1" x14ac:dyDescent="0.25">
      <c r="A166" s="72" t="s">
        <v>6</v>
      </c>
      <c r="B166" s="78">
        <f>1+MAX($B$13:B165)</f>
        <v>38</v>
      </c>
      <c r="C166" s="59" t="s">
        <v>233</v>
      </c>
      <c r="D166" s="79"/>
      <c r="E166" s="59" t="s">
        <v>151</v>
      </c>
      <c r="F166" s="80" t="s">
        <v>234</v>
      </c>
      <c r="G166" s="59" t="s">
        <v>158</v>
      </c>
      <c r="H166" s="60">
        <v>60</v>
      </c>
      <c r="I166" s="83"/>
      <c r="J166" s="60" t="str">
        <f>IF(ISNUMBER(I166),ROUND(H166*I166,3),"")</f>
        <v/>
      </c>
      <c r="K166" s="62"/>
      <c r="L166" s="77">
        <f>ROUND(H166*K166,2)</f>
        <v>0</v>
      </c>
    </row>
    <row r="167" spans="1:12" x14ac:dyDescent="0.2">
      <c r="A167" s="72" t="s">
        <v>5</v>
      </c>
      <c r="B167" s="15"/>
      <c r="C167" s="12"/>
      <c r="D167" s="12"/>
      <c r="E167" s="12"/>
      <c r="F167" s="81"/>
      <c r="G167" s="6"/>
      <c r="H167" s="6"/>
      <c r="I167" s="6"/>
      <c r="J167" s="6"/>
      <c r="K167" s="6"/>
      <c r="L167" s="16"/>
    </row>
    <row r="168" spans="1:12" ht="20" x14ac:dyDescent="0.2">
      <c r="A168" s="72" t="s">
        <v>7</v>
      </c>
      <c r="B168" s="15"/>
      <c r="C168" s="12"/>
      <c r="D168" s="12"/>
      <c r="E168" s="12"/>
      <c r="F168" s="82" t="s">
        <v>145</v>
      </c>
      <c r="G168" s="6"/>
      <c r="H168" s="6"/>
      <c r="I168" s="6"/>
      <c r="J168" s="6"/>
      <c r="K168" s="6"/>
      <c r="L168" s="16"/>
    </row>
    <row r="169" spans="1:12" ht="10.5" thickBot="1" x14ac:dyDescent="0.25">
      <c r="A169" s="72" t="s">
        <v>8</v>
      </c>
      <c r="B169" s="17"/>
      <c r="C169" s="14"/>
      <c r="D169" s="14"/>
      <c r="E169" s="14"/>
      <c r="F169" s="113" t="s">
        <v>130</v>
      </c>
      <c r="G169" s="7"/>
      <c r="H169" s="7"/>
      <c r="I169" s="7"/>
      <c r="J169" s="7"/>
      <c r="K169" s="7"/>
      <c r="L169" s="18"/>
    </row>
    <row r="170" spans="1:12" ht="11" thickBot="1" x14ac:dyDescent="0.25">
      <c r="A170" s="72" t="s">
        <v>6</v>
      </c>
      <c r="B170" s="78">
        <f>1+MAX($B$13:B169)</f>
        <v>39</v>
      </c>
      <c r="C170" s="59" t="s">
        <v>235</v>
      </c>
      <c r="D170" s="79"/>
      <c r="E170" s="59" t="s">
        <v>151</v>
      </c>
      <c r="F170" s="80" t="s">
        <v>236</v>
      </c>
      <c r="G170" s="59" t="s">
        <v>158</v>
      </c>
      <c r="H170" s="60">
        <v>4</v>
      </c>
      <c r="I170" s="83"/>
      <c r="J170" s="60" t="str">
        <f>IF(ISNUMBER(I170),ROUND(H170*I170,3),"")</f>
        <v/>
      </c>
      <c r="K170" s="62"/>
      <c r="L170" s="77">
        <f>ROUND(H170*K170,2)</f>
        <v>0</v>
      </c>
    </row>
    <row r="171" spans="1:12" x14ac:dyDescent="0.2">
      <c r="A171" s="72" t="s">
        <v>5</v>
      </c>
      <c r="B171" s="15"/>
      <c r="C171" s="12"/>
      <c r="D171" s="12"/>
      <c r="E171" s="12"/>
      <c r="F171" s="81"/>
      <c r="G171" s="6"/>
      <c r="H171" s="6"/>
      <c r="I171" s="6"/>
      <c r="J171" s="6"/>
      <c r="K171" s="6"/>
      <c r="L171" s="16"/>
    </row>
    <row r="172" spans="1:12" ht="20" x14ac:dyDescent="0.2">
      <c r="A172" s="72" t="s">
        <v>7</v>
      </c>
      <c r="B172" s="15"/>
      <c r="C172" s="12"/>
      <c r="D172" s="12"/>
      <c r="E172" s="12"/>
      <c r="F172" s="82" t="s">
        <v>145</v>
      </c>
      <c r="G172" s="6"/>
      <c r="H172" s="6"/>
      <c r="I172" s="6"/>
      <c r="J172" s="6"/>
      <c r="K172" s="6"/>
      <c r="L172" s="16"/>
    </row>
    <row r="173" spans="1:12" ht="10.5" thickBot="1" x14ac:dyDescent="0.25">
      <c r="A173" s="72" t="s">
        <v>8</v>
      </c>
      <c r="B173" s="17"/>
      <c r="C173" s="14"/>
      <c r="D173" s="14"/>
      <c r="E173" s="14"/>
      <c r="F173" s="113" t="s">
        <v>130</v>
      </c>
      <c r="G173" s="7"/>
      <c r="H173" s="7"/>
      <c r="I173" s="7"/>
      <c r="J173" s="7"/>
      <c r="K173" s="7"/>
      <c r="L173" s="18"/>
    </row>
    <row r="174" spans="1:12" ht="11" thickBot="1" x14ac:dyDescent="0.25">
      <c r="A174" s="72" t="s">
        <v>6</v>
      </c>
      <c r="B174" s="78">
        <f>1+MAX($B$13:B173)</f>
        <v>40</v>
      </c>
      <c r="C174" s="59" t="s">
        <v>237</v>
      </c>
      <c r="D174" s="79"/>
      <c r="E174" s="59" t="s">
        <v>151</v>
      </c>
      <c r="F174" s="80" t="s">
        <v>238</v>
      </c>
      <c r="G174" s="59" t="s">
        <v>158</v>
      </c>
      <c r="H174" s="60">
        <v>12</v>
      </c>
      <c r="I174" s="83"/>
      <c r="J174" s="60" t="str">
        <f>IF(ISNUMBER(I174),ROUND(H174*I174,3),"")</f>
        <v/>
      </c>
      <c r="K174" s="62"/>
      <c r="L174" s="77">
        <f>ROUND(H174*K174,2)</f>
        <v>0</v>
      </c>
    </row>
    <row r="175" spans="1:12" x14ac:dyDescent="0.2">
      <c r="A175" s="72" t="s">
        <v>5</v>
      </c>
      <c r="B175" s="15"/>
      <c r="C175" s="12"/>
      <c r="D175" s="12"/>
      <c r="E175" s="12"/>
      <c r="F175" s="81"/>
      <c r="G175" s="6"/>
      <c r="H175" s="6"/>
      <c r="I175" s="6"/>
      <c r="J175" s="6"/>
      <c r="K175" s="6"/>
      <c r="L175" s="16"/>
    </row>
    <row r="176" spans="1:12" ht="20" x14ac:dyDescent="0.2">
      <c r="A176" s="72" t="s">
        <v>7</v>
      </c>
      <c r="B176" s="15"/>
      <c r="C176" s="12"/>
      <c r="D176" s="12"/>
      <c r="E176" s="12"/>
      <c r="F176" s="82" t="s">
        <v>145</v>
      </c>
      <c r="G176" s="6"/>
      <c r="H176" s="6"/>
      <c r="I176" s="6"/>
      <c r="J176" s="6"/>
      <c r="K176" s="6"/>
      <c r="L176" s="16"/>
    </row>
    <row r="177" spans="1:12" ht="10.5" thickBot="1" x14ac:dyDescent="0.25">
      <c r="A177" s="72" t="s">
        <v>8</v>
      </c>
      <c r="B177" s="17"/>
      <c r="C177" s="14"/>
      <c r="D177" s="14"/>
      <c r="E177" s="14"/>
      <c r="F177" s="113" t="s">
        <v>130</v>
      </c>
      <c r="G177" s="7"/>
      <c r="H177" s="7"/>
      <c r="I177" s="7"/>
      <c r="J177" s="7"/>
      <c r="K177" s="7"/>
      <c r="L177" s="18"/>
    </row>
    <row r="178" spans="1:12" ht="11" thickBot="1" x14ac:dyDescent="0.25">
      <c r="A178" s="72" t="s">
        <v>6</v>
      </c>
      <c r="B178" s="78">
        <f>1+MAX($B$13:B177)</f>
        <v>41</v>
      </c>
      <c r="C178" s="59" t="s">
        <v>239</v>
      </c>
      <c r="D178" s="79"/>
      <c r="E178" s="59" t="s">
        <v>151</v>
      </c>
      <c r="F178" s="80" t="s">
        <v>240</v>
      </c>
      <c r="G178" s="59" t="s">
        <v>158</v>
      </c>
      <c r="H178" s="60">
        <v>2</v>
      </c>
      <c r="I178" s="83"/>
      <c r="J178" s="60" t="str">
        <f>IF(ISNUMBER(I178),ROUND(H178*I178,3),"")</f>
        <v/>
      </c>
      <c r="K178" s="62"/>
      <c r="L178" s="77">
        <f>ROUND(H178*K178,2)</f>
        <v>0</v>
      </c>
    </row>
    <row r="179" spans="1:12" x14ac:dyDescent="0.2">
      <c r="A179" s="72" t="s">
        <v>5</v>
      </c>
      <c r="B179" s="15"/>
      <c r="C179" s="12"/>
      <c r="D179" s="12"/>
      <c r="E179" s="12"/>
      <c r="F179" s="81"/>
      <c r="G179" s="6"/>
      <c r="H179" s="6"/>
      <c r="I179" s="6"/>
      <c r="J179" s="6"/>
      <c r="K179" s="6"/>
      <c r="L179" s="16"/>
    </row>
    <row r="180" spans="1:12" ht="20" x14ac:dyDescent="0.2">
      <c r="A180" s="72" t="s">
        <v>7</v>
      </c>
      <c r="B180" s="15"/>
      <c r="C180" s="12"/>
      <c r="D180" s="12"/>
      <c r="E180" s="12"/>
      <c r="F180" s="82" t="s">
        <v>145</v>
      </c>
      <c r="G180" s="6"/>
      <c r="H180" s="6"/>
      <c r="I180" s="6"/>
      <c r="J180" s="6"/>
      <c r="K180" s="6"/>
      <c r="L180" s="16"/>
    </row>
    <row r="181" spans="1:12" ht="10.5" thickBot="1" x14ac:dyDescent="0.25">
      <c r="A181" s="72" t="s">
        <v>8</v>
      </c>
      <c r="B181" s="17"/>
      <c r="C181" s="14"/>
      <c r="D181" s="14"/>
      <c r="E181" s="14"/>
      <c r="F181" s="113" t="s">
        <v>130</v>
      </c>
      <c r="G181" s="7"/>
      <c r="H181" s="7"/>
      <c r="I181" s="7"/>
      <c r="J181" s="7"/>
      <c r="K181" s="7"/>
      <c r="L181" s="18"/>
    </row>
    <row r="182" spans="1:12" ht="11" thickBot="1" x14ac:dyDescent="0.25">
      <c r="A182" s="72" t="s">
        <v>6</v>
      </c>
      <c r="B182" s="78">
        <f>1+MAX($B$13:B181)</f>
        <v>42</v>
      </c>
      <c r="C182" s="59" t="s">
        <v>241</v>
      </c>
      <c r="D182" s="79"/>
      <c r="E182" s="59" t="s">
        <v>151</v>
      </c>
      <c r="F182" s="80" t="s">
        <v>242</v>
      </c>
      <c r="G182" s="59" t="s">
        <v>158</v>
      </c>
      <c r="H182" s="60">
        <v>4</v>
      </c>
      <c r="I182" s="83"/>
      <c r="J182" s="60" t="str">
        <f>IF(ISNUMBER(I182),ROUND(H182*I182,3),"")</f>
        <v/>
      </c>
      <c r="K182" s="62"/>
      <c r="L182" s="77">
        <f>ROUND(H182*K182,2)</f>
        <v>0</v>
      </c>
    </row>
    <row r="183" spans="1:12" x14ac:dyDescent="0.2">
      <c r="A183" s="72" t="s">
        <v>5</v>
      </c>
      <c r="B183" s="15"/>
      <c r="C183" s="12"/>
      <c r="D183" s="12"/>
      <c r="E183" s="12"/>
      <c r="F183" s="81"/>
      <c r="G183" s="6"/>
      <c r="H183" s="6"/>
      <c r="I183" s="6"/>
      <c r="J183" s="6"/>
      <c r="K183" s="6"/>
      <c r="L183" s="16"/>
    </row>
    <row r="184" spans="1:12" ht="20" x14ac:dyDescent="0.2">
      <c r="A184" s="72" t="s">
        <v>7</v>
      </c>
      <c r="B184" s="15"/>
      <c r="C184" s="12"/>
      <c r="D184" s="12"/>
      <c r="E184" s="12"/>
      <c r="F184" s="82" t="s">
        <v>145</v>
      </c>
      <c r="G184" s="6"/>
      <c r="H184" s="6"/>
      <c r="I184" s="6"/>
      <c r="J184" s="6"/>
      <c r="K184" s="6"/>
      <c r="L184" s="16"/>
    </row>
    <row r="185" spans="1:12" ht="10.5" thickBot="1" x14ac:dyDescent="0.25">
      <c r="A185" s="72" t="s">
        <v>8</v>
      </c>
      <c r="B185" s="17"/>
      <c r="C185" s="14"/>
      <c r="D185" s="14"/>
      <c r="E185" s="14"/>
      <c r="F185" s="113" t="s">
        <v>130</v>
      </c>
      <c r="G185" s="7"/>
      <c r="H185" s="7"/>
      <c r="I185" s="7"/>
      <c r="J185" s="7"/>
      <c r="K185" s="7"/>
      <c r="L185" s="18"/>
    </row>
    <row r="186" spans="1:12" ht="11" thickBot="1" x14ac:dyDescent="0.25">
      <c r="A186" s="72" t="s">
        <v>6</v>
      </c>
      <c r="B186" s="78">
        <f>1+MAX($B$13:B185)</f>
        <v>43</v>
      </c>
      <c r="C186" s="59" t="s">
        <v>243</v>
      </c>
      <c r="D186" s="79"/>
      <c r="E186" s="59" t="s">
        <v>151</v>
      </c>
      <c r="F186" s="80" t="s">
        <v>244</v>
      </c>
      <c r="G186" s="59" t="s">
        <v>158</v>
      </c>
      <c r="H186" s="60">
        <v>2</v>
      </c>
      <c r="I186" s="83"/>
      <c r="J186" s="60" t="str">
        <f>IF(ISNUMBER(I186),ROUND(H186*I186,3),"")</f>
        <v/>
      </c>
      <c r="K186" s="62"/>
      <c r="L186" s="77">
        <f>ROUND(H186*K186,2)</f>
        <v>0</v>
      </c>
    </row>
    <row r="187" spans="1:12" x14ac:dyDescent="0.2">
      <c r="A187" s="72" t="s">
        <v>5</v>
      </c>
      <c r="B187" s="15"/>
      <c r="C187" s="12"/>
      <c r="D187" s="12"/>
      <c r="E187" s="12"/>
      <c r="F187" s="81"/>
      <c r="G187" s="6"/>
      <c r="H187" s="6"/>
      <c r="I187" s="6"/>
      <c r="J187" s="6"/>
      <c r="K187" s="6"/>
      <c r="L187" s="16"/>
    </row>
    <row r="188" spans="1:12" ht="20" x14ac:dyDescent="0.2">
      <c r="A188" s="72" t="s">
        <v>7</v>
      </c>
      <c r="B188" s="15"/>
      <c r="C188" s="12"/>
      <c r="D188" s="12"/>
      <c r="E188" s="12"/>
      <c r="F188" s="82" t="s">
        <v>145</v>
      </c>
      <c r="G188" s="6"/>
      <c r="H188" s="6"/>
      <c r="I188" s="6"/>
      <c r="J188" s="6"/>
      <c r="K188" s="6"/>
      <c r="L188" s="16"/>
    </row>
    <row r="189" spans="1:12" ht="10.5" thickBot="1" x14ac:dyDescent="0.25">
      <c r="A189" s="72" t="s">
        <v>8</v>
      </c>
      <c r="B189" s="17"/>
      <c r="C189" s="14"/>
      <c r="D189" s="14"/>
      <c r="E189" s="14"/>
      <c r="F189" s="113" t="s">
        <v>130</v>
      </c>
      <c r="G189" s="7"/>
      <c r="H189" s="7"/>
      <c r="I189" s="7"/>
      <c r="J189" s="7"/>
      <c r="K189" s="7"/>
      <c r="L189" s="18"/>
    </row>
    <row r="190" spans="1:12" ht="11" thickBot="1" x14ac:dyDescent="0.25">
      <c r="A190" s="72" t="s">
        <v>6</v>
      </c>
      <c r="B190" s="78">
        <f>1+MAX($B$13:B189)</f>
        <v>44</v>
      </c>
      <c r="C190" s="59" t="s">
        <v>245</v>
      </c>
      <c r="D190" s="79"/>
      <c r="E190" s="59" t="s">
        <v>151</v>
      </c>
      <c r="F190" s="80" t="s">
        <v>246</v>
      </c>
      <c r="G190" s="59" t="s">
        <v>158</v>
      </c>
      <c r="H190" s="60">
        <v>6</v>
      </c>
      <c r="I190" s="83"/>
      <c r="J190" s="60" t="str">
        <f>IF(ISNUMBER(I190),ROUND(H190*I190,3),"")</f>
        <v/>
      </c>
      <c r="K190" s="62"/>
      <c r="L190" s="77">
        <f>ROUND(H190*K190,2)</f>
        <v>0</v>
      </c>
    </row>
    <row r="191" spans="1:12" x14ac:dyDescent="0.2">
      <c r="A191" s="72" t="s">
        <v>5</v>
      </c>
      <c r="B191" s="15"/>
      <c r="C191" s="12"/>
      <c r="D191" s="12"/>
      <c r="E191" s="12"/>
      <c r="F191" s="81"/>
      <c r="G191" s="6"/>
      <c r="H191" s="6"/>
      <c r="I191" s="6"/>
      <c r="J191" s="6"/>
      <c r="K191" s="6"/>
      <c r="L191" s="16"/>
    </row>
    <row r="192" spans="1:12" ht="20" x14ac:dyDescent="0.2">
      <c r="A192" s="72" t="s">
        <v>7</v>
      </c>
      <c r="B192" s="15"/>
      <c r="C192" s="12"/>
      <c r="D192" s="12"/>
      <c r="E192" s="12"/>
      <c r="F192" s="82" t="s">
        <v>145</v>
      </c>
      <c r="G192" s="6"/>
      <c r="H192" s="6"/>
      <c r="I192" s="6"/>
      <c r="J192" s="6"/>
      <c r="K192" s="6"/>
      <c r="L192" s="16"/>
    </row>
    <row r="193" spans="1:12" ht="10.5" thickBot="1" x14ac:dyDescent="0.25">
      <c r="A193" s="72" t="s">
        <v>8</v>
      </c>
      <c r="B193" s="17"/>
      <c r="C193" s="14"/>
      <c r="D193" s="14"/>
      <c r="E193" s="14"/>
      <c r="F193" s="113" t="s">
        <v>130</v>
      </c>
      <c r="G193" s="7"/>
      <c r="H193" s="7"/>
      <c r="I193" s="7"/>
      <c r="J193" s="7"/>
      <c r="K193" s="7"/>
      <c r="L193" s="18"/>
    </row>
    <row r="194" spans="1:12" ht="11" thickBot="1" x14ac:dyDescent="0.25">
      <c r="A194" s="72" t="s">
        <v>6</v>
      </c>
      <c r="B194" s="78">
        <f>1+MAX($B$13:B193)</f>
        <v>45</v>
      </c>
      <c r="C194" s="59" t="s">
        <v>247</v>
      </c>
      <c r="D194" s="79"/>
      <c r="E194" s="59" t="s">
        <v>151</v>
      </c>
      <c r="F194" s="80" t="s">
        <v>248</v>
      </c>
      <c r="G194" s="59" t="s">
        <v>158</v>
      </c>
      <c r="H194" s="60">
        <v>2</v>
      </c>
      <c r="I194" s="83"/>
      <c r="J194" s="60" t="str">
        <f>IF(ISNUMBER(I194),ROUND(H194*I194,3),"")</f>
        <v/>
      </c>
      <c r="K194" s="62"/>
      <c r="L194" s="77">
        <f>ROUND(H194*K194,2)</f>
        <v>0</v>
      </c>
    </row>
    <row r="195" spans="1:12" x14ac:dyDescent="0.2">
      <c r="A195" s="72" t="s">
        <v>5</v>
      </c>
      <c r="B195" s="15"/>
      <c r="C195" s="12"/>
      <c r="D195" s="12"/>
      <c r="E195" s="12"/>
      <c r="F195" s="81"/>
      <c r="G195" s="6"/>
      <c r="H195" s="6"/>
      <c r="I195" s="6"/>
      <c r="J195" s="6"/>
      <c r="K195" s="6"/>
      <c r="L195" s="16"/>
    </row>
    <row r="196" spans="1:12" ht="20" x14ac:dyDescent="0.2">
      <c r="A196" s="72" t="s">
        <v>7</v>
      </c>
      <c r="B196" s="15"/>
      <c r="C196" s="12"/>
      <c r="D196" s="12"/>
      <c r="E196" s="12"/>
      <c r="F196" s="82" t="s">
        <v>145</v>
      </c>
      <c r="G196" s="6"/>
      <c r="H196" s="6"/>
      <c r="I196" s="6"/>
      <c r="J196" s="6"/>
      <c r="K196" s="6"/>
      <c r="L196" s="16"/>
    </row>
    <row r="197" spans="1:12" ht="10.5" thickBot="1" x14ac:dyDescent="0.25">
      <c r="A197" s="72" t="s">
        <v>8</v>
      </c>
      <c r="B197" s="17"/>
      <c r="C197" s="14"/>
      <c r="D197" s="14"/>
      <c r="E197" s="14"/>
      <c r="F197" s="113" t="s">
        <v>130</v>
      </c>
      <c r="G197" s="7"/>
      <c r="H197" s="7"/>
      <c r="I197" s="7"/>
      <c r="J197" s="7"/>
      <c r="K197" s="7"/>
      <c r="L197" s="18"/>
    </row>
    <row r="198" spans="1:12" ht="20.5" thickBot="1" x14ac:dyDescent="0.25">
      <c r="A198" s="72" t="s">
        <v>6</v>
      </c>
      <c r="B198" s="78">
        <f>1+MAX($B$13:B197)</f>
        <v>46</v>
      </c>
      <c r="C198" s="59" t="s">
        <v>249</v>
      </c>
      <c r="D198" s="79"/>
      <c r="E198" s="59" t="s">
        <v>151</v>
      </c>
      <c r="F198" s="80" t="s">
        <v>250</v>
      </c>
      <c r="G198" s="59" t="s">
        <v>158</v>
      </c>
      <c r="H198" s="60">
        <v>2</v>
      </c>
      <c r="I198" s="83"/>
      <c r="J198" s="60" t="str">
        <f>IF(ISNUMBER(I198),ROUND(H198*I198,3),"")</f>
        <v/>
      </c>
      <c r="K198" s="62"/>
      <c r="L198" s="77">
        <f>ROUND(H198*K198,2)</f>
        <v>0</v>
      </c>
    </row>
    <row r="199" spans="1:12" x14ac:dyDescent="0.2">
      <c r="A199" s="72" t="s">
        <v>5</v>
      </c>
      <c r="B199" s="15"/>
      <c r="C199" s="12"/>
      <c r="D199" s="12"/>
      <c r="E199" s="12"/>
      <c r="F199" s="81"/>
      <c r="G199" s="6"/>
      <c r="H199" s="6"/>
      <c r="I199" s="6"/>
      <c r="J199" s="6"/>
      <c r="K199" s="6"/>
      <c r="L199" s="16"/>
    </row>
    <row r="200" spans="1:12" ht="20" x14ac:dyDescent="0.2">
      <c r="A200" s="72" t="s">
        <v>7</v>
      </c>
      <c r="B200" s="15"/>
      <c r="C200" s="12"/>
      <c r="D200" s="12"/>
      <c r="E200" s="12"/>
      <c r="F200" s="82" t="s">
        <v>145</v>
      </c>
      <c r="G200" s="6"/>
      <c r="H200" s="6"/>
      <c r="I200" s="6"/>
      <c r="J200" s="6"/>
      <c r="K200" s="6"/>
      <c r="L200" s="16"/>
    </row>
    <row r="201" spans="1:12" ht="10.5" thickBot="1" x14ac:dyDescent="0.25">
      <c r="A201" s="72" t="s">
        <v>8</v>
      </c>
      <c r="B201" s="17"/>
      <c r="C201" s="14"/>
      <c r="D201" s="14"/>
      <c r="E201" s="14"/>
      <c r="F201" s="113" t="s">
        <v>130</v>
      </c>
      <c r="G201" s="7"/>
      <c r="H201" s="7"/>
      <c r="I201" s="7"/>
      <c r="J201" s="7"/>
      <c r="K201" s="7"/>
      <c r="L201" s="18"/>
    </row>
    <row r="202" spans="1:12" ht="11" thickBot="1" x14ac:dyDescent="0.25">
      <c r="A202" s="72" t="s">
        <v>6</v>
      </c>
      <c r="B202" s="78">
        <f>1+MAX($B$13:B201)</f>
        <v>47</v>
      </c>
      <c r="C202" s="59" t="s">
        <v>251</v>
      </c>
      <c r="D202" s="79"/>
      <c r="E202" s="59" t="s">
        <v>151</v>
      </c>
      <c r="F202" s="80" t="s">
        <v>252</v>
      </c>
      <c r="G202" s="59" t="s">
        <v>158</v>
      </c>
      <c r="H202" s="60">
        <v>2</v>
      </c>
      <c r="I202" s="83"/>
      <c r="J202" s="60" t="str">
        <f>IF(ISNUMBER(I202),ROUND(H202*I202,3),"")</f>
        <v/>
      </c>
      <c r="K202" s="62"/>
      <c r="L202" s="77">
        <f>ROUND(H202*K202,2)</f>
        <v>0</v>
      </c>
    </row>
    <row r="203" spans="1:12" x14ac:dyDescent="0.2">
      <c r="A203" s="72" t="s">
        <v>5</v>
      </c>
      <c r="B203" s="15"/>
      <c r="C203" s="12"/>
      <c r="D203" s="12"/>
      <c r="E203" s="12"/>
      <c r="F203" s="81"/>
      <c r="G203" s="6"/>
      <c r="H203" s="6"/>
      <c r="I203" s="6"/>
      <c r="J203" s="6"/>
      <c r="K203" s="6"/>
      <c r="L203" s="16"/>
    </row>
    <row r="204" spans="1:12" ht="20" x14ac:dyDescent="0.2">
      <c r="A204" s="72" t="s">
        <v>7</v>
      </c>
      <c r="B204" s="15"/>
      <c r="C204" s="12"/>
      <c r="D204" s="12"/>
      <c r="E204" s="12"/>
      <c r="F204" s="82" t="s">
        <v>145</v>
      </c>
      <c r="G204" s="6"/>
      <c r="H204" s="6"/>
      <c r="I204" s="6"/>
      <c r="J204" s="6"/>
      <c r="K204" s="6"/>
      <c r="L204" s="16"/>
    </row>
    <row r="205" spans="1:12" ht="10.5" thickBot="1" x14ac:dyDescent="0.25">
      <c r="A205" s="72" t="s">
        <v>8</v>
      </c>
      <c r="B205" s="17"/>
      <c r="C205" s="14"/>
      <c r="D205" s="14"/>
      <c r="E205" s="14"/>
      <c r="F205" s="113" t="s">
        <v>130</v>
      </c>
      <c r="G205" s="7"/>
      <c r="H205" s="7"/>
      <c r="I205" s="7"/>
      <c r="J205" s="7"/>
      <c r="K205" s="7"/>
      <c r="L205" s="18"/>
    </row>
    <row r="206" spans="1:12" ht="11" thickBot="1" x14ac:dyDescent="0.25">
      <c r="A206" s="72" t="s">
        <v>6</v>
      </c>
      <c r="B206" s="78">
        <f>1+MAX($B$13:B205)</f>
        <v>48</v>
      </c>
      <c r="C206" s="59" t="s">
        <v>253</v>
      </c>
      <c r="D206" s="79"/>
      <c r="E206" s="59" t="s">
        <v>151</v>
      </c>
      <c r="F206" s="80" t="s">
        <v>254</v>
      </c>
      <c r="G206" s="59" t="s">
        <v>158</v>
      </c>
      <c r="H206" s="60">
        <v>20</v>
      </c>
      <c r="I206" s="83"/>
      <c r="J206" s="60" t="str">
        <f>IF(ISNUMBER(I206),ROUND(H206*I206,3),"")</f>
        <v/>
      </c>
      <c r="K206" s="62"/>
      <c r="L206" s="77">
        <f>ROUND(H206*K206,2)</f>
        <v>0</v>
      </c>
    </row>
    <row r="207" spans="1:12" x14ac:dyDescent="0.2">
      <c r="A207" s="72" t="s">
        <v>5</v>
      </c>
      <c r="B207" s="15"/>
      <c r="C207" s="12"/>
      <c r="D207" s="12"/>
      <c r="E207" s="12"/>
      <c r="F207" s="81"/>
      <c r="G207" s="6"/>
      <c r="H207" s="6"/>
      <c r="I207" s="6"/>
      <c r="J207" s="6"/>
      <c r="K207" s="6"/>
      <c r="L207" s="16"/>
    </row>
    <row r="208" spans="1:12" ht="20" x14ac:dyDescent="0.2">
      <c r="A208" s="72" t="s">
        <v>7</v>
      </c>
      <c r="B208" s="15"/>
      <c r="C208" s="12"/>
      <c r="D208" s="12"/>
      <c r="E208" s="12"/>
      <c r="F208" s="82" t="s">
        <v>145</v>
      </c>
      <c r="G208" s="6"/>
      <c r="H208" s="6"/>
      <c r="I208" s="6"/>
      <c r="J208" s="6"/>
      <c r="K208" s="6"/>
      <c r="L208" s="16"/>
    </row>
    <row r="209" spans="1:12" ht="10.5" thickBot="1" x14ac:dyDescent="0.25">
      <c r="A209" s="72" t="s">
        <v>8</v>
      </c>
      <c r="B209" s="17"/>
      <c r="C209" s="14"/>
      <c r="D209" s="14"/>
      <c r="E209" s="14"/>
      <c r="F209" s="113" t="s">
        <v>130</v>
      </c>
      <c r="G209" s="7"/>
      <c r="H209" s="7"/>
      <c r="I209" s="7"/>
      <c r="J209" s="7"/>
      <c r="K209" s="7"/>
      <c r="L209" s="18"/>
    </row>
    <row r="210" spans="1:12" ht="11" thickBot="1" x14ac:dyDescent="0.25">
      <c r="A210" s="72" t="s">
        <v>6</v>
      </c>
      <c r="B210" s="78">
        <f>1+MAX($B$13:B209)</f>
        <v>49</v>
      </c>
      <c r="C210" s="59" t="s">
        <v>255</v>
      </c>
      <c r="D210" s="79"/>
      <c r="E210" s="59" t="s">
        <v>151</v>
      </c>
      <c r="F210" s="80" t="s">
        <v>256</v>
      </c>
      <c r="G210" s="59" t="s">
        <v>158</v>
      </c>
      <c r="H210" s="60">
        <v>36</v>
      </c>
      <c r="I210" s="83"/>
      <c r="J210" s="60" t="str">
        <f>IF(ISNUMBER(I210),ROUND(H210*I210,3),"")</f>
        <v/>
      </c>
      <c r="K210" s="62"/>
      <c r="L210" s="77">
        <f>ROUND(H210*K210,2)</f>
        <v>0</v>
      </c>
    </row>
    <row r="211" spans="1:12" x14ac:dyDescent="0.2">
      <c r="A211" s="72" t="s">
        <v>5</v>
      </c>
      <c r="B211" s="15"/>
      <c r="C211" s="12"/>
      <c r="D211" s="12"/>
      <c r="E211" s="12"/>
      <c r="F211" s="81"/>
      <c r="G211" s="6"/>
      <c r="H211" s="6"/>
      <c r="I211" s="6"/>
      <c r="J211" s="6"/>
      <c r="K211" s="6"/>
      <c r="L211" s="16"/>
    </row>
    <row r="212" spans="1:12" ht="20" x14ac:dyDescent="0.2">
      <c r="A212" s="72" t="s">
        <v>7</v>
      </c>
      <c r="B212" s="15"/>
      <c r="C212" s="12"/>
      <c r="D212" s="12"/>
      <c r="E212" s="12"/>
      <c r="F212" s="82" t="s">
        <v>145</v>
      </c>
      <c r="G212" s="6"/>
      <c r="H212" s="6"/>
      <c r="I212" s="6"/>
      <c r="J212" s="6"/>
      <c r="K212" s="6"/>
      <c r="L212" s="16"/>
    </row>
    <row r="213" spans="1:12" ht="10.5" thickBot="1" x14ac:dyDescent="0.25">
      <c r="A213" s="72" t="s">
        <v>8</v>
      </c>
      <c r="B213" s="17"/>
      <c r="C213" s="14"/>
      <c r="D213" s="14"/>
      <c r="E213" s="14"/>
      <c r="F213" s="113" t="s">
        <v>130</v>
      </c>
      <c r="G213" s="7"/>
      <c r="H213" s="7"/>
      <c r="I213" s="7"/>
      <c r="J213" s="7"/>
      <c r="K213" s="7"/>
      <c r="L213" s="18"/>
    </row>
    <row r="214" spans="1:12" ht="11" thickBot="1" x14ac:dyDescent="0.25">
      <c r="A214" s="72" t="s">
        <v>6</v>
      </c>
      <c r="B214" s="78">
        <f>1+MAX($B$13:B213)</f>
        <v>50</v>
      </c>
      <c r="C214" s="59" t="s">
        <v>257</v>
      </c>
      <c r="D214" s="79"/>
      <c r="E214" s="59" t="s">
        <v>151</v>
      </c>
      <c r="F214" s="80" t="s">
        <v>258</v>
      </c>
      <c r="G214" s="59" t="s">
        <v>158</v>
      </c>
      <c r="H214" s="60">
        <v>8</v>
      </c>
      <c r="I214" s="83"/>
      <c r="J214" s="60" t="str">
        <f>IF(ISNUMBER(I214),ROUND(H214*I214,3),"")</f>
        <v/>
      </c>
      <c r="K214" s="62"/>
      <c r="L214" s="77">
        <f>ROUND(H214*K214,2)</f>
        <v>0</v>
      </c>
    </row>
    <row r="215" spans="1:12" x14ac:dyDescent="0.2">
      <c r="A215" s="72" t="s">
        <v>5</v>
      </c>
      <c r="B215" s="15"/>
      <c r="C215" s="12"/>
      <c r="D215" s="12"/>
      <c r="E215" s="12"/>
      <c r="F215" s="81"/>
      <c r="G215" s="6"/>
      <c r="H215" s="6"/>
      <c r="I215" s="6"/>
      <c r="J215" s="6"/>
      <c r="K215" s="6"/>
      <c r="L215" s="16"/>
    </row>
    <row r="216" spans="1:12" ht="20" x14ac:dyDescent="0.2">
      <c r="A216" s="72" t="s">
        <v>7</v>
      </c>
      <c r="B216" s="15"/>
      <c r="C216" s="12"/>
      <c r="D216" s="12"/>
      <c r="E216" s="12"/>
      <c r="F216" s="82" t="s">
        <v>145</v>
      </c>
      <c r="G216" s="6"/>
      <c r="H216" s="6"/>
      <c r="I216" s="6"/>
      <c r="J216" s="6"/>
      <c r="K216" s="6"/>
      <c r="L216" s="16"/>
    </row>
    <row r="217" spans="1:12" ht="10.5" thickBot="1" x14ac:dyDescent="0.25">
      <c r="A217" s="72" t="s">
        <v>8</v>
      </c>
      <c r="B217" s="17"/>
      <c r="C217" s="14"/>
      <c r="D217" s="14"/>
      <c r="E217" s="14"/>
      <c r="F217" s="113" t="s">
        <v>130</v>
      </c>
      <c r="G217" s="7"/>
      <c r="H217" s="7"/>
      <c r="I217" s="7"/>
      <c r="J217" s="7"/>
      <c r="K217" s="7"/>
      <c r="L217" s="18"/>
    </row>
    <row r="218" spans="1:12" ht="11" thickBot="1" x14ac:dyDescent="0.25">
      <c r="A218" s="72" t="s">
        <v>6</v>
      </c>
      <c r="B218" s="78">
        <f>1+MAX($B$13:B217)</f>
        <v>51</v>
      </c>
      <c r="C218" s="59" t="s">
        <v>259</v>
      </c>
      <c r="D218" s="79"/>
      <c r="E218" s="59" t="s">
        <v>142</v>
      </c>
      <c r="F218" s="80" t="s">
        <v>260</v>
      </c>
      <c r="G218" s="59" t="s">
        <v>158</v>
      </c>
      <c r="H218" s="60">
        <v>2</v>
      </c>
      <c r="I218" s="83"/>
      <c r="J218" s="60" t="str">
        <f>IF(ISNUMBER(I218),ROUND(H218*I218,3),"")</f>
        <v/>
      </c>
      <c r="K218" s="62"/>
      <c r="L218" s="77">
        <f>ROUND(H218*K218,2)</f>
        <v>0</v>
      </c>
    </row>
    <row r="219" spans="1:12" x14ac:dyDescent="0.2">
      <c r="A219" s="72" t="s">
        <v>5</v>
      </c>
      <c r="B219" s="15"/>
      <c r="C219" s="12"/>
      <c r="D219" s="12"/>
      <c r="E219" s="12"/>
      <c r="F219" s="81"/>
      <c r="G219" s="6"/>
      <c r="H219" s="6"/>
      <c r="I219" s="6"/>
      <c r="J219" s="6"/>
      <c r="K219" s="6"/>
      <c r="L219" s="16"/>
    </row>
    <row r="220" spans="1:12" ht="20" x14ac:dyDescent="0.2">
      <c r="A220" s="72" t="s">
        <v>7</v>
      </c>
      <c r="B220" s="15"/>
      <c r="C220" s="12"/>
      <c r="D220" s="12"/>
      <c r="E220" s="12"/>
      <c r="F220" s="82" t="s">
        <v>145</v>
      </c>
      <c r="G220" s="6"/>
      <c r="H220" s="6"/>
      <c r="I220" s="6"/>
      <c r="J220" s="6"/>
      <c r="K220" s="6"/>
      <c r="L220" s="16"/>
    </row>
    <row r="221" spans="1:12" ht="90.5" thickBot="1" x14ac:dyDescent="0.25">
      <c r="A221" s="72" t="s">
        <v>8</v>
      </c>
      <c r="B221" s="17"/>
      <c r="C221" s="14"/>
      <c r="D221" s="14"/>
      <c r="E221" s="14"/>
      <c r="F221" s="113" t="s">
        <v>261</v>
      </c>
      <c r="G221" s="7"/>
      <c r="H221" s="7"/>
      <c r="I221" s="7"/>
      <c r="J221" s="7"/>
      <c r="K221" s="7"/>
      <c r="L221" s="18"/>
    </row>
    <row r="222" spans="1:12" ht="11" thickBot="1" x14ac:dyDescent="0.25">
      <c r="A222" s="72" t="s">
        <v>6</v>
      </c>
      <c r="B222" s="78">
        <f>1+MAX($B$13:B221)</f>
        <v>52</v>
      </c>
      <c r="C222" s="59" t="s">
        <v>262</v>
      </c>
      <c r="D222" s="79"/>
      <c r="E222" s="59" t="s">
        <v>142</v>
      </c>
      <c r="F222" s="80" t="s">
        <v>263</v>
      </c>
      <c r="G222" s="59" t="s">
        <v>264</v>
      </c>
      <c r="H222" s="60">
        <v>2</v>
      </c>
      <c r="I222" s="83"/>
      <c r="J222" s="60" t="str">
        <f>IF(ISNUMBER(I222),ROUND(H222*I222,3),"")</f>
        <v/>
      </c>
      <c r="K222" s="62"/>
      <c r="L222" s="77">
        <f>ROUND(H222*K222,2)</f>
        <v>0</v>
      </c>
    </row>
    <row r="223" spans="1:12" x14ac:dyDescent="0.2">
      <c r="A223" s="72" t="s">
        <v>5</v>
      </c>
      <c r="B223" s="15"/>
      <c r="C223" s="12"/>
      <c r="D223" s="12"/>
      <c r="E223" s="12"/>
      <c r="F223" s="81"/>
      <c r="G223" s="6"/>
      <c r="H223" s="6"/>
      <c r="I223" s="6"/>
      <c r="J223" s="6"/>
      <c r="K223" s="6"/>
      <c r="L223" s="16"/>
    </row>
    <row r="224" spans="1:12" ht="20" x14ac:dyDescent="0.2">
      <c r="A224" s="72" t="s">
        <v>7</v>
      </c>
      <c r="B224" s="15"/>
      <c r="C224" s="12"/>
      <c r="D224" s="12"/>
      <c r="E224" s="12"/>
      <c r="F224" s="82" t="s">
        <v>145</v>
      </c>
      <c r="G224" s="6"/>
      <c r="H224" s="6"/>
      <c r="I224" s="6"/>
      <c r="J224" s="6"/>
      <c r="K224" s="6"/>
      <c r="L224" s="16"/>
    </row>
    <row r="225" spans="1:12" ht="20.5" thickBot="1" x14ac:dyDescent="0.25">
      <c r="A225" s="72" t="s">
        <v>8</v>
      </c>
      <c r="B225" s="17"/>
      <c r="C225" s="14"/>
      <c r="D225" s="14"/>
      <c r="E225" s="14"/>
      <c r="F225" s="113" t="s">
        <v>265</v>
      </c>
      <c r="G225" s="7"/>
      <c r="H225" s="7"/>
      <c r="I225" s="7"/>
      <c r="J225" s="7"/>
      <c r="K225" s="7"/>
      <c r="L225" s="18"/>
    </row>
    <row r="226" spans="1:12" ht="11" thickBot="1" x14ac:dyDescent="0.25">
      <c r="A226" s="72" t="s">
        <v>6</v>
      </c>
      <c r="B226" s="78">
        <f>1+MAX($B$13:B225)</f>
        <v>53</v>
      </c>
      <c r="C226" s="59" t="s">
        <v>266</v>
      </c>
      <c r="D226" s="79"/>
      <c r="E226" s="59" t="s">
        <v>151</v>
      </c>
      <c r="F226" s="80" t="s">
        <v>267</v>
      </c>
      <c r="G226" s="59" t="s">
        <v>158</v>
      </c>
      <c r="H226" s="60">
        <v>2</v>
      </c>
      <c r="I226" s="83"/>
      <c r="J226" s="60" t="str">
        <f>IF(ISNUMBER(I226),ROUND(H226*I226,3),"")</f>
        <v/>
      </c>
      <c r="K226" s="62"/>
      <c r="L226" s="77">
        <f>ROUND(H226*K226,2)</f>
        <v>0</v>
      </c>
    </row>
    <row r="227" spans="1:12" x14ac:dyDescent="0.2">
      <c r="A227" s="72" t="s">
        <v>5</v>
      </c>
      <c r="B227" s="15"/>
      <c r="C227" s="12"/>
      <c r="D227" s="12"/>
      <c r="E227" s="12"/>
      <c r="F227" s="81"/>
      <c r="G227" s="6"/>
      <c r="H227" s="6"/>
      <c r="I227" s="6"/>
      <c r="J227" s="6"/>
      <c r="K227" s="6"/>
      <c r="L227" s="16"/>
    </row>
    <row r="228" spans="1:12" ht="20" x14ac:dyDescent="0.2">
      <c r="A228" s="72" t="s">
        <v>7</v>
      </c>
      <c r="B228" s="15"/>
      <c r="C228" s="12"/>
      <c r="D228" s="12"/>
      <c r="E228" s="12"/>
      <c r="F228" s="82" t="s">
        <v>145</v>
      </c>
      <c r="G228" s="6"/>
      <c r="H228" s="6"/>
      <c r="I228" s="6"/>
      <c r="J228" s="6"/>
      <c r="K228" s="6"/>
      <c r="L228" s="16"/>
    </row>
    <row r="229" spans="1:12" ht="10.5" thickBot="1" x14ac:dyDescent="0.25">
      <c r="A229" s="72" t="s">
        <v>8</v>
      </c>
      <c r="B229" s="17"/>
      <c r="C229" s="14"/>
      <c r="D229" s="14"/>
      <c r="E229" s="14"/>
      <c r="F229" s="113" t="s">
        <v>130</v>
      </c>
      <c r="G229" s="7"/>
      <c r="H229" s="7"/>
      <c r="I229" s="7"/>
      <c r="J229" s="7"/>
      <c r="K229" s="7"/>
      <c r="L229" s="18"/>
    </row>
    <row r="230" spans="1:12" ht="20.5" thickBot="1" x14ac:dyDescent="0.25">
      <c r="A230" s="72" t="s">
        <v>6</v>
      </c>
      <c r="B230" s="78">
        <f>1+MAX($B$13:B229)</f>
        <v>54</v>
      </c>
      <c r="C230" s="59" t="s">
        <v>268</v>
      </c>
      <c r="D230" s="79"/>
      <c r="E230" s="59" t="s">
        <v>151</v>
      </c>
      <c r="F230" s="80" t="s">
        <v>269</v>
      </c>
      <c r="G230" s="59" t="s">
        <v>158</v>
      </c>
      <c r="H230" s="60">
        <v>1</v>
      </c>
      <c r="I230" s="83"/>
      <c r="J230" s="60" t="str">
        <f>IF(ISNUMBER(I230),ROUND(H230*I230,3),"")</f>
        <v/>
      </c>
      <c r="K230" s="62"/>
      <c r="L230" s="77">
        <f>ROUND(H230*K230,2)</f>
        <v>0</v>
      </c>
    </row>
    <row r="231" spans="1:12" x14ac:dyDescent="0.2">
      <c r="A231" s="72" t="s">
        <v>5</v>
      </c>
      <c r="B231" s="15"/>
      <c r="C231" s="12"/>
      <c r="D231" s="12"/>
      <c r="E231" s="12"/>
      <c r="F231" s="81"/>
      <c r="G231" s="6"/>
      <c r="H231" s="6"/>
      <c r="I231" s="6"/>
      <c r="J231" s="6"/>
      <c r="K231" s="6"/>
      <c r="L231" s="16"/>
    </row>
    <row r="232" spans="1:12" ht="20" x14ac:dyDescent="0.2">
      <c r="A232" s="72" t="s">
        <v>7</v>
      </c>
      <c r="B232" s="15"/>
      <c r="C232" s="12"/>
      <c r="D232" s="12"/>
      <c r="E232" s="12"/>
      <c r="F232" s="82" t="s">
        <v>145</v>
      </c>
      <c r="G232" s="6"/>
      <c r="H232" s="6"/>
      <c r="I232" s="6"/>
      <c r="J232" s="6"/>
      <c r="K232" s="6"/>
      <c r="L232" s="16"/>
    </row>
    <row r="233" spans="1:12" ht="10.5" thickBot="1" x14ac:dyDescent="0.25">
      <c r="A233" s="72" t="s">
        <v>8</v>
      </c>
      <c r="B233" s="17"/>
      <c r="C233" s="14"/>
      <c r="D233" s="14"/>
      <c r="E233" s="14"/>
      <c r="F233" s="113" t="s">
        <v>130</v>
      </c>
      <c r="G233" s="7"/>
      <c r="H233" s="7"/>
      <c r="I233" s="7"/>
      <c r="J233" s="7"/>
      <c r="K233" s="7"/>
      <c r="L233" s="18"/>
    </row>
    <row r="234" spans="1:12" ht="20.5" thickBot="1" x14ac:dyDescent="0.25">
      <c r="A234" s="72" t="s">
        <v>6</v>
      </c>
      <c r="B234" s="78">
        <f>1+MAX($B$13:B233)</f>
        <v>55</v>
      </c>
      <c r="C234" s="59" t="s">
        <v>270</v>
      </c>
      <c r="D234" s="79"/>
      <c r="E234" s="59" t="s">
        <v>151</v>
      </c>
      <c r="F234" s="80" t="s">
        <v>271</v>
      </c>
      <c r="G234" s="59" t="s">
        <v>158</v>
      </c>
      <c r="H234" s="60">
        <v>25</v>
      </c>
      <c r="I234" s="83"/>
      <c r="J234" s="60" t="str">
        <f>IF(ISNUMBER(I234),ROUND(H234*I234,3),"")</f>
        <v/>
      </c>
      <c r="K234" s="62"/>
      <c r="L234" s="77">
        <f>ROUND(H234*K234,2)</f>
        <v>0</v>
      </c>
    </row>
    <row r="235" spans="1:12" x14ac:dyDescent="0.2">
      <c r="A235" s="72" t="s">
        <v>5</v>
      </c>
      <c r="B235" s="15"/>
      <c r="C235" s="12"/>
      <c r="D235" s="12"/>
      <c r="E235" s="12"/>
      <c r="F235" s="81"/>
      <c r="G235" s="6"/>
      <c r="H235" s="6"/>
      <c r="I235" s="6"/>
      <c r="J235" s="6"/>
      <c r="K235" s="6"/>
      <c r="L235" s="16"/>
    </row>
    <row r="236" spans="1:12" ht="20" x14ac:dyDescent="0.2">
      <c r="A236" s="72" t="s">
        <v>7</v>
      </c>
      <c r="B236" s="15"/>
      <c r="C236" s="12"/>
      <c r="D236" s="12"/>
      <c r="E236" s="12"/>
      <c r="F236" s="82" t="s">
        <v>145</v>
      </c>
      <c r="G236" s="6"/>
      <c r="H236" s="6"/>
      <c r="I236" s="6"/>
      <c r="J236" s="6"/>
      <c r="K236" s="6"/>
      <c r="L236" s="16"/>
    </row>
    <row r="237" spans="1:12" ht="10.5" thickBot="1" x14ac:dyDescent="0.25">
      <c r="A237" s="72" t="s">
        <v>8</v>
      </c>
      <c r="B237" s="17"/>
      <c r="C237" s="14"/>
      <c r="D237" s="14"/>
      <c r="E237" s="14"/>
      <c r="F237" s="113" t="s">
        <v>130</v>
      </c>
      <c r="G237" s="7"/>
      <c r="H237" s="7"/>
      <c r="I237" s="7"/>
      <c r="J237" s="7"/>
      <c r="K237" s="7"/>
      <c r="L237" s="18"/>
    </row>
    <row r="238" spans="1:12" ht="11" thickBot="1" x14ac:dyDescent="0.25">
      <c r="A238" s="72" t="s">
        <v>6</v>
      </c>
      <c r="B238" s="78">
        <f>1+MAX($B$13:B237)</f>
        <v>56</v>
      </c>
      <c r="C238" s="59" t="s">
        <v>272</v>
      </c>
      <c r="D238" s="79"/>
      <c r="E238" s="59" t="s">
        <v>151</v>
      </c>
      <c r="F238" s="80" t="s">
        <v>273</v>
      </c>
      <c r="G238" s="59" t="s">
        <v>158</v>
      </c>
      <c r="H238" s="60">
        <v>1</v>
      </c>
      <c r="I238" s="83"/>
      <c r="J238" s="60" t="str">
        <f>IF(ISNUMBER(I238),ROUND(H238*I238,3),"")</f>
        <v/>
      </c>
      <c r="K238" s="62"/>
      <c r="L238" s="77">
        <f>ROUND(H238*K238,2)</f>
        <v>0</v>
      </c>
    </row>
    <row r="239" spans="1:12" x14ac:dyDescent="0.2">
      <c r="A239" s="72" t="s">
        <v>5</v>
      </c>
      <c r="B239" s="15"/>
      <c r="C239" s="12"/>
      <c r="D239" s="12"/>
      <c r="E239" s="12"/>
      <c r="F239" s="81"/>
      <c r="G239" s="6"/>
      <c r="H239" s="6"/>
      <c r="I239" s="6"/>
      <c r="J239" s="6"/>
      <c r="K239" s="6"/>
      <c r="L239" s="16"/>
    </row>
    <row r="240" spans="1:12" ht="20" x14ac:dyDescent="0.2">
      <c r="A240" s="72" t="s">
        <v>7</v>
      </c>
      <c r="B240" s="15"/>
      <c r="C240" s="12"/>
      <c r="D240" s="12"/>
      <c r="E240" s="12"/>
      <c r="F240" s="82" t="s">
        <v>145</v>
      </c>
      <c r="G240" s="6"/>
      <c r="H240" s="6"/>
      <c r="I240" s="6"/>
      <c r="J240" s="6"/>
      <c r="K240" s="6"/>
      <c r="L240" s="16"/>
    </row>
    <row r="241" spans="1:12" ht="10.5" thickBot="1" x14ac:dyDescent="0.25">
      <c r="A241" s="72" t="s">
        <v>8</v>
      </c>
      <c r="B241" s="17"/>
      <c r="C241" s="14"/>
      <c r="D241" s="14"/>
      <c r="E241" s="14"/>
      <c r="F241" s="113" t="s">
        <v>130</v>
      </c>
      <c r="G241" s="7"/>
      <c r="H241" s="7"/>
      <c r="I241" s="7"/>
      <c r="J241" s="7"/>
      <c r="K241" s="7"/>
      <c r="L241" s="18"/>
    </row>
    <row r="242" spans="1:12" ht="11" thickBot="1" x14ac:dyDescent="0.25">
      <c r="A242" s="72" t="s">
        <v>6</v>
      </c>
      <c r="B242" s="78">
        <f>1+MAX($B$13:B241)</f>
        <v>57</v>
      </c>
      <c r="C242" s="59" t="s">
        <v>274</v>
      </c>
      <c r="D242" s="79"/>
      <c r="E242" s="59" t="s">
        <v>151</v>
      </c>
      <c r="F242" s="80" t="s">
        <v>275</v>
      </c>
      <c r="G242" s="59" t="s">
        <v>158</v>
      </c>
      <c r="H242" s="60">
        <v>1</v>
      </c>
      <c r="I242" s="83"/>
      <c r="J242" s="60" t="str">
        <f>IF(ISNUMBER(I242),ROUND(H242*I242,3),"")</f>
        <v/>
      </c>
      <c r="K242" s="62"/>
      <c r="L242" s="77">
        <f>ROUND(H242*K242,2)</f>
        <v>0</v>
      </c>
    </row>
    <row r="243" spans="1:12" x14ac:dyDescent="0.2">
      <c r="A243" s="72" t="s">
        <v>5</v>
      </c>
      <c r="B243" s="15"/>
      <c r="C243" s="12"/>
      <c r="D243" s="12"/>
      <c r="E243" s="12"/>
      <c r="F243" s="81"/>
      <c r="G243" s="6"/>
      <c r="H243" s="6"/>
      <c r="I243" s="6"/>
      <c r="J243" s="6"/>
      <c r="K243" s="6"/>
      <c r="L243" s="16"/>
    </row>
    <row r="244" spans="1:12" ht="20" x14ac:dyDescent="0.2">
      <c r="A244" s="72" t="s">
        <v>7</v>
      </c>
      <c r="B244" s="15"/>
      <c r="C244" s="12"/>
      <c r="D244" s="12"/>
      <c r="E244" s="12"/>
      <c r="F244" s="82" t="s">
        <v>145</v>
      </c>
      <c r="G244" s="6"/>
      <c r="H244" s="6"/>
      <c r="I244" s="6"/>
      <c r="J244" s="6"/>
      <c r="K244" s="6"/>
      <c r="L244" s="16"/>
    </row>
    <row r="245" spans="1:12" ht="10.5" thickBot="1" x14ac:dyDescent="0.25">
      <c r="A245" s="72" t="s">
        <v>8</v>
      </c>
      <c r="B245" s="17"/>
      <c r="C245" s="14"/>
      <c r="D245" s="14"/>
      <c r="E245" s="14"/>
      <c r="F245" s="113" t="s">
        <v>130</v>
      </c>
      <c r="G245" s="7"/>
      <c r="H245" s="7"/>
      <c r="I245" s="7"/>
      <c r="J245" s="7"/>
      <c r="K245" s="7"/>
      <c r="L245" s="18"/>
    </row>
    <row r="246" spans="1:12" ht="11" thickBot="1" x14ac:dyDescent="0.25">
      <c r="A246" s="72" t="s">
        <v>6</v>
      </c>
      <c r="B246" s="78">
        <f>1+MAX($B$13:B245)</f>
        <v>58</v>
      </c>
      <c r="C246" s="59" t="s">
        <v>276</v>
      </c>
      <c r="D246" s="79"/>
      <c r="E246" s="59" t="s">
        <v>151</v>
      </c>
      <c r="F246" s="80" t="s">
        <v>277</v>
      </c>
      <c r="G246" s="59" t="s">
        <v>158</v>
      </c>
      <c r="H246" s="60">
        <v>19</v>
      </c>
      <c r="I246" s="83"/>
      <c r="J246" s="60" t="str">
        <f>IF(ISNUMBER(I246),ROUND(H246*I246,3),"")</f>
        <v/>
      </c>
      <c r="K246" s="62"/>
      <c r="L246" s="77">
        <f>ROUND(H246*K246,2)</f>
        <v>0</v>
      </c>
    </row>
    <row r="247" spans="1:12" x14ac:dyDescent="0.2">
      <c r="A247" s="72" t="s">
        <v>5</v>
      </c>
      <c r="B247" s="15"/>
      <c r="C247" s="12"/>
      <c r="D247" s="12"/>
      <c r="E247" s="12"/>
      <c r="F247" s="81"/>
      <c r="G247" s="6"/>
      <c r="H247" s="6"/>
      <c r="I247" s="6"/>
      <c r="J247" s="6"/>
      <c r="K247" s="6"/>
      <c r="L247" s="16"/>
    </row>
    <row r="248" spans="1:12" ht="20" x14ac:dyDescent="0.2">
      <c r="A248" s="72" t="s">
        <v>7</v>
      </c>
      <c r="B248" s="15"/>
      <c r="C248" s="12"/>
      <c r="D248" s="12"/>
      <c r="E248" s="12"/>
      <c r="F248" s="82" t="s">
        <v>145</v>
      </c>
      <c r="G248" s="6"/>
      <c r="H248" s="6"/>
      <c r="I248" s="6"/>
      <c r="J248" s="6"/>
      <c r="K248" s="6"/>
      <c r="L248" s="16"/>
    </row>
    <row r="249" spans="1:12" ht="10.5" thickBot="1" x14ac:dyDescent="0.25">
      <c r="A249" s="72" t="s">
        <v>8</v>
      </c>
      <c r="B249" s="17"/>
      <c r="C249" s="14"/>
      <c r="D249" s="14"/>
      <c r="E249" s="14"/>
      <c r="F249" s="113" t="s">
        <v>130</v>
      </c>
      <c r="G249" s="7"/>
      <c r="H249" s="7"/>
      <c r="I249" s="7"/>
      <c r="J249" s="7"/>
      <c r="K249" s="7"/>
      <c r="L249" s="18"/>
    </row>
    <row r="250" spans="1:12" ht="11" thickBot="1" x14ac:dyDescent="0.25">
      <c r="A250" s="72" t="s">
        <v>6</v>
      </c>
      <c r="B250" s="78">
        <f>1+MAX($B$13:B249)</f>
        <v>59</v>
      </c>
      <c r="C250" s="59" t="s">
        <v>278</v>
      </c>
      <c r="D250" s="79"/>
      <c r="E250" s="59" t="s">
        <v>151</v>
      </c>
      <c r="F250" s="80" t="s">
        <v>279</v>
      </c>
      <c r="G250" s="59" t="s">
        <v>158</v>
      </c>
      <c r="H250" s="60">
        <v>5</v>
      </c>
      <c r="I250" s="83"/>
      <c r="J250" s="60" t="str">
        <f>IF(ISNUMBER(I250),ROUND(H250*I250,3),"")</f>
        <v/>
      </c>
      <c r="K250" s="62"/>
      <c r="L250" s="77">
        <f>ROUND(H250*K250,2)</f>
        <v>0</v>
      </c>
    </row>
    <row r="251" spans="1:12" x14ac:dyDescent="0.2">
      <c r="A251" s="72" t="s">
        <v>5</v>
      </c>
      <c r="B251" s="15"/>
      <c r="C251" s="12"/>
      <c r="D251" s="12"/>
      <c r="E251" s="12"/>
      <c r="F251" s="81"/>
      <c r="G251" s="6"/>
      <c r="H251" s="6"/>
      <c r="I251" s="6"/>
      <c r="J251" s="6"/>
      <c r="K251" s="6"/>
      <c r="L251" s="16"/>
    </row>
    <row r="252" spans="1:12" ht="20" x14ac:dyDescent="0.2">
      <c r="A252" s="72" t="s">
        <v>7</v>
      </c>
      <c r="B252" s="15"/>
      <c r="C252" s="12"/>
      <c r="D252" s="12"/>
      <c r="E252" s="12"/>
      <c r="F252" s="82" t="s">
        <v>145</v>
      </c>
      <c r="G252" s="6"/>
      <c r="H252" s="6"/>
      <c r="I252" s="6"/>
      <c r="J252" s="6"/>
      <c r="K252" s="6"/>
      <c r="L252" s="16"/>
    </row>
    <row r="253" spans="1:12" ht="10.5" thickBot="1" x14ac:dyDescent="0.25">
      <c r="A253" s="72" t="s">
        <v>8</v>
      </c>
      <c r="B253" s="17"/>
      <c r="C253" s="14"/>
      <c r="D253" s="14"/>
      <c r="E253" s="14"/>
      <c r="F253" s="113" t="s">
        <v>130</v>
      </c>
      <c r="G253" s="7"/>
      <c r="H253" s="7"/>
      <c r="I253" s="7"/>
      <c r="J253" s="7"/>
      <c r="K253" s="7"/>
      <c r="L253" s="18"/>
    </row>
    <row r="254" spans="1:12" ht="11" thickBot="1" x14ac:dyDescent="0.25">
      <c r="A254" s="72" t="s">
        <v>6</v>
      </c>
      <c r="B254" s="78">
        <f>1+MAX($B$13:B253)</f>
        <v>60</v>
      </c>
      <c r="C254" s="59" t="s">
        <v>280</v>
      </c>
      <c r="D254" s="79"/>
      <c r="E254" s="59" t="s">
        <v>151</v>
      </c>
      <c r="F254" s="80" t="s">
        <v>281</v>
      </c>
      <c r="G254" s="59" t="s">
        <v>158</v>
      </c>
      <c r="H254" s="60">
        <v>2</v>
      </c>
      <c r="I254" s="83"/>
      <c r="J254" s="60" t="str">
        <f>IF(ISNUMBER(I254),ROUND(H254*I254,3),"")</f>
        <v/>
      </c>
      <c r="K254" s="62"/>
      <c r="L254" s="77">
        <f>ROUND(H254*K254,2)</f>
        <v>0</v>
      </c>
    </row>
    <row r="255" spans="1:12" x14ac:dyDescent="0.2">
      <c r="A255" s="72" t="s">
        <v>5</v>
      </c>
      <c r="B255" s="15"/>
      <c r="C255" s="12"/>
      <c r="D255" s="12"/>
      <c r="E255" s="12"/>
      <c r="F255" s="81"/>
      <c r="G255" s="6"/>
      <c r="H255" s="6"/>
      <c r="I255" s="6"/>
      <c r="J255" s="6"/>
      <c r="K255" s="6"/>
      <c r="L255" s="16"/>
    </row>
    <row r="256" spans="1:12" ht="20" x14ac:dyDescent="0.2">
      <c r="A256" s="72" t="s">
        <v>7</v>
      </c>
      <c r="B256" s="15"/>
      <c r="C256" s="12"/>
      <c r="D256" s="12"/>
      <c r="E256" s="12"/>
      <c r="F256" s="82" t="s">
        <v>145</v>
      </c>
      <c r="G256" s="6"/>
      <c r="H256" s="6"/>
      <c r="I256" s="6"/>
      <c r="J256" s="6"/>
      <c r="K256" s="6"/>
      <c r="L256" s="16"/>
    </row>
    <row r="257" spans="1:12" ht="10.5" thickBot="1" x14ac:dyDescent="0.25">
      <c r="A257" s="72" t="s">
        <v>8</v>
      </c>
      <c r="B257" s="17"/>
      <c r="C257" s="14"/>
      <c r="D257" s="14"/>
      <c r="E257" s="14"/>
      <c r="F257" s="113" t="s">
        <v>130</v>
      </c>
      <c r="G257" s="7"/>
      <c r="H257" s="7"/>
      <c r="I257" s="7"/>
      <c r="J257" s="7"/>
      <c r="K257" s="7"/>
      <c r="L257" s="18"/>
    </row>
    <row r="258" spans="1:12" ht="11" thickBot="1" x14ac:dyDescent="0.25">
      <c r="A258" s="72" t="s">
        <v>6</v>
      </c>
      <c r="B258" s="78">
        <f>1+MAX($B$13:B257)</f>
        <v>61</v>
      </c>
      <c r="C258" s="59" t="s">
        <v>282</v>
      </c>
      <c r="D258" s="79"/>
      <c r="E258" s="59" t="s">
        <v>151</v>
      </c>
      <c r="F258" s="80" t="s">
        <v>283</v>
      </c>
      <c r="G258" s="59" t="s">
        <v>158</v>
      </c>
      <c r="H258" s="60">
        <v>1</v>
      </c>
      <c r="I258" s="83"/>
      <c r="J258" s="60" t="str">
        <f>IF(ISNUMBER(I258),ROUND(H258*I258,3),"")</f>
        <v/>
      </c>
      <c r="K258" s="62"/>
      <c r="L258" s="77">
        <f>ROUND(H258*K258,2)</f>
        <v>0</v>
      </c>
    </row>
    <row r="259" spans="1:12" x14ac:dyDescent="0.2">
      <c r="A259" s="72" t="s">
        <v>5</v>
      </c>
      <c r="B259" s="15"/>
      <c r="C259" s="12"/>
      <c r="D259" s="12"/>
      <c r="E259" s="12"/>
      <c r="F259" s="81"/>
      <c r="G259" s="6"/>
      <c r="H259" s="6"/>
      <c r="I259" s="6"/>
      <c r="J259" s="6"/>
      <c r="K259" s="6"/>
      <c r="L259" s="16"/>
    </row>
    <row r="260" spans="1:12" ht="20" x14ac:dyDescent="0.2">
      <c r="A260" s="72" t="s">
        <v>7</v>
      </c>
      <c r="B260" s="15"/>
      <c r="C260" s="12"/>
      <c r="D260" s="12"/>
      <c r="E260" s="12"/>
      <c r="F260" s="82" t="s">
        <v>145</v>
      </c>
      <c r="G260" s="6"/>
      <c r="H260" s="6"/>
      <c r="I260" s="6"/>
      <c r="J260" s="6"/>
      <c r="K260" s="6"/>
      <c r="L260" s="16"/>
    </row>
    <row r="261" spans="1:12" ht="10.5" thickBot="1" x14ac:dyDescent="0.25">
      <c r="A261" s="72" t="s">
        <v>8</v>
      </c>
      <c r="B261" s="17"/>
      <c r="C261" s="14"/>
      <c r="D261" s="14"/>
      <c r="E261" s="14"/>
      <c r="F261" s="113" t="s">
        <v>130</v>
      </c>
      <c r="G261" s="7"/>
      <c r="H261" s="7"/>
      <c r="I261" s="7"/>
      <c r="J261" s="7"/>
      <c r="K261" s="7"/>
      <c r="L261" s="18"/>
    </row>
    <row r="262" spans="1:12" ht="11" thickBot="1" x14ac:dyDescent="0.25">
      <c r="A262" s="72" t="s">
        <v>6</v>
      </c>
      <c r="B262" s="78">
        <f>1+MAX($B$13:B261)</f>
        <v>62</v>
      </c>
      <c r="C262" s="59" t="s">
        <v>284</v>
      </c>
      <c r="D262" s="79"/>
      <c r="E262" s="59" t="s">
        <v>151</v>
      </c>
      <c r="F262" s="80" t="s">
        <v>285</v>
      </c>
      <c r="G262" s="59" t="s">
        <v>158</v>
      </c>
      <c r="H262" s="60">
        <v>1</v>
      </c>
      <c r="I262" s="83"/>
      <c r="J262" s="60" t="str">
        <f>IF(ISNUMBER(I262),ROUND(H262*I262,3),"")</f>
        <v/>
      </c>
      <c r="K262" s="62"/>
      <c r="L262" s="77">
        <f>ROUND(H262*K262,2)</f>
        <v>0</v>
      </c>
    </row>
    <row r="263" spans="1:12" x14ac:dyDescent="0.2">
      <c r="A263" s="72" t="s">
        <v>5</v>
      </c>
      <c r="B263" s="15"/>
      <c r="C263" s="12"/>
      <c r="D263" s="12"/>
      <c r="E263" s="12"/>
      <c r="F263" s="81"/>
      <c r="G263" s="6"/>
      <c r="H263" s="6"/>
      <c r="I263" s="6"/>
      <c r="J263" s="6"/>
      <c r="K263" s="6"/>
      <c r="L263" s="16"/>
    </row>
    <row r="264" spans="1:12" ht="20" x14ac:dyDescent="0.2">
      <c r="A264" s="72" t="s">
        <v>7</v>
      </c>
      <c r="B264" s="15"/>
      <c r="C264" s="12"/>
      <c r="D264" s="12"/>
      <c r="E264" s="12"/>
      <c r="F264" s="82" t="s">
        <v>145</v>
      </c>
      <c r="G264" s="6"/>
      <c r="H264" s="6"/>
      <c r="I264" s="6"/>
      <c r="J264" s="6"/>
      <c r="K264" s="6"/>
      <c r="L264" s="16"/>
    </row>
    <row r="265" spans="1:12" ht="10.5" thickBot="1" x14ac:dyDescent="0.25">
      <c r="A265" s="72" t="s">
        <v>8</v>
      </c>
      <c r="B265" s="17"/>
      <c r="C265" s="14"/>
      <c r="D265" s="14"/>
      <c r="E265" s="14"/>
      <c r="F265" s="113" t="s">
        <v>130</v>
      </c>
      <c r="G265" s="7"/>
      <c r="H265" s="7"/>
      <c r="I265" s="7"/>
      <c r="J265" s="7"/>
      <c r="K265" s="7"/>
      <c r="L265" s="18"/>
    </row>
    <row r="266" spans="1:12" ht="11" thickBot="1" x14ac:dyDescent="0.25">
      <c r="A266" s="72" t="s">
        <v>6</v>
      </c>
      <c r="B266" s="78">
        <f>1+MAX($B$13:B265)</f>
        <v>63</v>
      </c>
      <c r="C266" s="59" t="s">
        <v>286</v>
      </c>
      <c r="D266" s="79"/>
      <c r="E266" s="59" t="s">
        <v>151</v>
      </c>
      <c r="F266" s="80" t="s">
        <v>287</v>
      </c>
      <c r="G266" s="59" t="s">
        <v>288</v>
      </c>
      <c r="H266" s="60">
        <v>120</v>
      </c>
      <c r="I266" s="83"/>
      <c r="J266" s="60" t="str">
        <f>IF(ISNUMBER(I266),ROUND(H266*I266,3),"")</f>
        <v/>
      </c>
      <c r="K266" s="62"/>
      <c r="L266" s="77">
        <f>ROUND(H266*K266,2)</f>
        <v>0</v>
      </c>
    </row>
    <row r="267" spans="1:12" x14ac:dyDescent="0.2">
      <c r="A267" s="72" t="s">
        <v>5</v>
      </c>
      <c r="B267" s="15"/>
      <c r="C267" s="12"/>
      <c r="D267" s="12"/>
      <c r="E267" s="12"/>
      <c r="F267" s="81"/>
      <c r="G267" s="6"/>
      <c r="H267" s="6"/>
      <c r="I267" s="6"/>
      <c r="J267" s="6"/>
      <c r="K267" s="6"/>
      <c r="L267" s="16"/>
    </row>
    <row r="268" spans="1:12" ht="20" x14ac:dyDescent="0.2">
      <c r="A268" s="72" t="s">
        <v>7</v>
      </c>
      <c r="B268" s="15"/>
      <c r="C268" s="12"/>
      <c r="D268" s="12"/>
      <c r="E268" s="12"/>
      <c r="F268" s="82" t="s">
        <v>145</v>
      </c>
      <c r="G268" s="6"/>
      <c r="H268" s="6"/>
      <c r="I268" s="6"/>
      <c r="J268" s="6"/>
      <c r="K268" s="6"/>
      <c r="L268" s="16"/>
    </row>
    <row r="269" spans="1:12" ht="10.5" thickBot="1" x14ac:dyDescent="0.25">
      <c r="A269" s="72" t="s">
        <v>8</v>
      </c>
      <c r="B269" s="17"/>
      <c r="C269" s="14"/>
      <c r="D269" s="14"/>
      <c r="E269" s="14"/>
      <c r="F269" s="113" t="s">
        <v>130</v>
      </c>
      <c r="G269" s="7"/>
      <c r="H269" s="7"/>
      <c r="I269" s="7"/>
      <c r="J269" s="7"/>
      <c r="K269" s="7"/>
      <c r="L269" s="18"/>
    </row>
    <row r="270" spans="1:12" ht="11" thickBot="1" x14ac:dyDescent="0.25">
      <c r="A270" s="72" t="s">
        <v>6</v>
      </c>
      <c r="B270" s="78">
        <f>1+MAX($B$13:B269)</f>
        <v>64</v>
      </c>
      <c r="C270" s="59" t="s">
        <v>289</v>
      </c>
      <c r="D270" s="79"/>
      <c r="E270" s="59" t="s">
        <v>151</v>
      </c>
      <c r="F270" s="80" t="s">
        <v>290</v>
      </c>
      <c r="G270" s="59" t="s">
        <v>288</v>
      </c>
      <c r="H270" s="60">
        <v>80</v>
      </c>
      <c r="I270" s="83"/>
      <c r="J270" s="60" t="str">
        <f>IF(ISNUMBER(I270),ROUND(H270*I270,3),"")</f>
        <v/>
      </c>
      <c r="K270" s="62"/>
      <c r="L270" s="77">
        <f>ROUND(H270*K270,2)</f>
        <v>0</v>
      </c>
    </row>
    <row r="271" spans="1:12" x14ac:dyDescent="0.2">
      <c r="A271" s="72" t="s">
        <v>5</v>
      </c>
      <c r="B271" s="15"/>
      <c r="C271" s="12"/>
      <c r="D271" s="12"/>
      <c r="E271" s="12"/>
      <c r="F271" s="81"/>
      <c r="G271" s="6"/>
      <c r="H271" s="6"/>
      <c r="I271" s="6"/>
      <c r="J271" s="6"/>
      <c r="K271" s="6"/>
      <c r="L271" s="16"/>
    </row>
    <row r="272" spans="1:12" ht="20" x14ac:dyDescent="0.2">
      <c r="A272" s="72" t="s">
        <v>7</v>
      </c>
      <c r="B272" s="15"/>
      <c r="C272" s="12"/>
      <c r="D272" s="12"/>
      <c r="E272" s="12"/>
      <c r="F272" s="82" t="s">
        <v>145</v>
      </c>
      <c r="G272" s="6"/>
      <c r="H272" s="6"/>
      <c r="I272" s="6"/>
      <c r="J272" s="6"/>
      <c r="K272" s="6"/>
      <c r="L272" s="16"/>
    </row>
    <row r="273" spans="1:12" ht="10.5" thickBot="1" x14ac:dyDescent="0.25">
      <c r="A273" s="72" t="s">
        <v>8</v>
      </c>
      <c r="B273" s="17"/>
      <c r="C273" s="14"/>
      <c r="D273" s="14"/>
      <c r="E273" s="14"/>
      <c r="F273" s="113" t="s">
        <v>130</v>
      </c>
      <c r="G273" s="7"/>
      <c r="H273" s="7"/>
      <c r="I273" s="7"/>
      <c r="J273" s="7"/>
      <c r="K273" s="7"/>
      <c r="L273" s="18"/>
    </row>
    <row r="274" spans="1:12" ht="11" thickBot="1" x14ac:dyDescent="0.25">
      <c r="A274" s="72" t="s">
        <v>6</v>
      </c>
      <c r="B274" s="78">
        <f>1+MAX($B$13:B273)</f>
        <v>65</v>
      </c>
      <c r="C274" s="59" t="s">
        <v>291</v>
      </c>
      <c r="D274" s="79"/>
      <c r="E274" s="59" t="s">
        <v>151</v>
      </c>
      <c r="F274" s="80" t="s">
        <v>292</v>
      </c>
      <c r="G274" s="59" t="s">
        <v>288</v>
      </c>
      <c r="H274" s="60">
        <v>40</v>
      </c>
      <c r="I274" s="83"/>
      <c r="J274" s="60" t="str">
        <f>IF(ISNUMBER(I274),ROUND(H274*I274,3),"")</f>
        <v/>
      </c>
      <c r="K274" s="62"/>
      <c r="L274" s="77">
        <f>ROUND(H274*K274,2)</f>
        <v>0</v>
      </c>
    </row>
    <row r="275" spans="1:12" x14ac:dyDescent="0.2">
      <c r="A275" s="72" t="s">
        <v>5</v>
      </c>
      <c r="B275" s="15"/>
      <c r="C275" s="12"/>
      <c r="D275" s="12"/>
      <c r="E275" s="12"/>
      <c r="F275" s="81"/>
      <c r="G275" s="6"/>
      <c r="H275" s="6"/>
      <c r="I275" s="6"/>
      <c r="J275" s="6"/>
      <c r="K275" s="6"/>
      <c r="L275" s="16"/>
    </row>
    <row r="276" spans="1:12" ht="20" x14ac:dyDescent="0.2">
      <c r="A276" s="72" t="s">
        <v>7</v>
      </c>
      <c r="B276" s="15"/>
      <c r="C276" s="12"/>
      <c r="D276" s="12"/>
      <c r="E276" s="12"/>
      <c r="F276" s="82" t="s">
        <v>145</v>
      </c>
      <c r="G276" s="6"/>
      <c r="H276" s="6"/>
      <c r="I276" s="6"/>
      <c r="J276" s="6"/>
      <c r="K276" s="6"/>
      <c r="L276" s="16"/>
    </row>
    <row r="277" spans="1:12" ht="10.5" thickBot="1" x14ac:dyDescent="0.25">
      <c r="A277" s="72" t="s">
        <v>8</v>
      </c>
      <c r="B277" s="17"/>
      <c r="C277" s="14"/>
      <c r="D277" s="14"/>
      <c r="E277" s="14"/>
      <c r="F277" s="113" t="s">
        <v>130</v>
      </c>
      <c r="G277" s="7"/>
      <c r="H277" s="7"/>
      <c r="I277" s="7"/>
      <c r="J277" s="7"/>
      <c r="K277" s="7"/>
      <c r="L277" s="18"/>
    </row>
    <row r="278" spans="1:12" ht="11" thickBot="1" x14ac:dyDescent="0.25">
      <c r="A278" s="72" t="s">
        <v>6</v>
      </c>
      <c r="B278" s="78">
        <f>1+MAX($B$13:B277)</f>
        <v>66</v>
      </c>
      <c r="C278" s="59" t="s">
        <v>293</v>
      </c>
      <c r="D278" s="79"/>
      <c r="E278" s="59" t="s">
        <v>151</v>
      </c>
      <c r="F278" s="80" t="s">
        <v>294</v>
      </c>
      <c r="G278" s="59" t="s">
        <v>288</v>
      </c>
      <c r="H278" s="60">
        <v>40</v>
      </c>
      <c r="I278" s="83"/>
      <c r="J278" s="60" t="str">
        <f>IF(ISNUMBER(I278),ROUND(H278*I278,3),"")</f>
        <v/>
      </c>
      <c r="K278" s="62"/>
      <c r="L278" s="77">
        <f>ROUND(H278*K278,2)</f>
        <v>0</v>
      </c>
    </row>
    <row r="279" spans="1:12" x14ac:dyDescent="0.2">
      <c r="A279" s="72" t="s">
        <v>5</v>
      </c>
      <c r="B279" s="15"/>
      <c r="C279" s="12"/>
      <c r="D279" s="12"/>
      <c r="E279" s="12"/>
      <c r="F279" s="81"/>
      <c r="G279" s="6"/>
      <c r="H279" s="6"/>
      <c r="I279" s="6"/>
      <c r="J279" s="6"/>
      <c r="K279" s="6"/>
      <c r="L279" s="16"/>
    </row>
    <row r="280" spans="1:12" ht="20" x14ac:dyDescent="0.2">
      <c r="A280" s="72" t="s">
        <v>7</v>
      </c>
      <c r="B280" s="15"/>
      <c r="C280" s="12"/>
      <c r="D280" s="12"/>
      <c r="E280" s="12"/>
      <c r="F280" s="82" t="s">
        <v>145</v>
      </c>
      <c r="G280" s="6"/>
      <c r="H280" s="6"/>
      <c r="I280" s="6"/>
      <c r="J280" s="6"/>
      <c r="K280" s="6"/>
      <c r="L280" s="16"/>
    </row>
    <row r="281" spans="1:12" ht="10.5" thickBot="1" x14ac:dyDescent="0.25">
      <c r="A281" s="72" t="s">
        <v>8</v>
      </c>
      <c r="B281" s="17"/>
      <c r="C281" s="14"/>
      <c r="D281" s="14"/>
      <c r="E281" s="14"/>
      <c r="F281" s="113" t="s">
        <v>130</v>
      </c>
      <c r="G281" s="7"/>
      <c r="H281" s="7"/>
      <c r="I281" s="7"/>
      <c r="J281" s="7"/>
      <c r="K281" s="7"/>
      <c r="L281" s="18"/>
    </row>
    <row r="282" spans="1:12" ht="11" thickBot="1" x14ac:dyDescent="0.25">
      <c r="A282" s="72" t="s">
        <v>6</v>
      </c>
      <c r="B282" s="78">
        <f>1+MAX($B$13:B281)</f>
        <v>67</v>
      </c>
      <c r="C282" s="59" t="s">
        <v>295</v>
      </c>
      <c r="D282" s="79"/>
      <c r="E282" s="59" t="s">
        <v>151</v>
      </c>
      <c r="F282" s="80" t="s">
        <v>296</v>
      </c>
      <c r="G282" s="59" t="s">
        <v>158</v>
      </c>
      <c r="H282" s="60">
        <v>35</v>
      </c>
      <c r="I282" s="83"/>
      <c r="J282" s="60" t="str">
        <f>IF(ISNUMBER(I282),ROUND(H282*I282,3),"")</f>
        <v/>
      </c>
      <c r="K282" s="62"/>
      <c r="L282" s="77">
        <f>ROUND(H282*K282,2)</f>
        <v>0</v>
      </c>
    </row>
    <row r="283" spans="1:12" x14ac:dyDescent="0.2">
      <c r="A283" s="72" t="s">
        <v>5</v>
      </c>
      <c r="B283" s="15"/>
      <c r="C283" s="12"/>
      <c r="D283" s="12"/>
      <c r="E283" s="12"/>
      <c r="F283" s="81"/>
      <c r="G283" s="6"/>
      <c r="H283" s="6"/>
      <c r="I283" s="6"/>
      <c r="J283" s="6"/>
      <c r="K283" s="6"/>
      <c r="L283" s="16"/>
    </row>
    <row r="284" spans="1:12" ht="20" x14ac:dyDescent="0.2">
      <c r="A284" s="72" t="s">
        <v>7</v>
      </c>
      <c r="B284" s="15"/>
      <c r="C284" s="12"/>
      <c r="D284" s="12"/>
      <c r="E284" s="12"/>
      <c r="F284" s="82" t="s">
        <v>145</v>
      </c>
      <c r="G284" s="6"/>
      <c r="H284" s="6"/>
      <c r="I284" s="6"/>
      <c r="J284" s="6"/>
      <c r="K284" s="6"/>
      <c r="L284" s="16"/>
    </row>
    <row r="285" spans="1:12" ht="10.5" thickBot="1" x14ac:dyDescent="0.25">
      <c r="A285" s="72" t="s">
        <v>8</v>
      </c>
      <c r="B285" s="17"/>
      <c r="C285" s="14"/>
      <c r="D285" s="14"/>
      <c r="E285" s="14"/>
      <c r="F285" s="113" t="s">
        <v>130</v>
      </c>
      <c r="G285" s="7"/>
      <c r="H285" s="7"/>
      <c r="I285" s="7"/>
      <c r="J285" s="7"/>
      <c r="K285" s="7"/>
      <c r="L285" s="18"/>
    </row>
    <row r="286" spans="1:12" ht="11" thickBot="1" x14ac:dyDescent="0.25">
      <c r="A286" s="72" t="s">
        <v>6</v>
      </c>
      <c r="B286" s="78">
        <f>1+MAX($B$13:B285)</f>
        <v>68</v>
      </c>
      <c r="C286" s="59" t="s">
        <v>297</v>
      </c>
      <c r="D286" s="79"/>
      <c r="E286" s="59" t="s">
        <v>151</v>
      </c>
      <c r="F286" s="80" t="s">
        <v>298</v>
      </c>
      <c r="G286" s="59" t="s">
        <v>158</v>
      </c>
      <c r="H286" s="60">
        <v>50</v>
      </c>
      <c r="I286" s="83"/>
      <c r="J286" s="60" t="str">
        <f>IF(ISNUMBER(I286),ROUND(H286*I286,3),"")</f>
        <v/>
      </c>
      <c r="K286" s="62"/>
      <c r="L286" s="77">
        <f>ROUND(H286*K286,2)</f>
        <v>0</v>
      </c>
    </row>
    <row r="287" spans="1:12" x14ac:dyDescent="0.2">
      <c r="A287" s="72" t="s">
        <v>5</v>
      </c>
      <c r="B287" s="15"/>
      <c r="C287" s="12"/>
      <c r="D287" s="12"/>
      <c r="E287" s="12"/>
      <c r="F287" s="81"/>
      <c r="G287" s="6"/>
      <c r="H287" s="6"/>
      <c r="I287" s="6"/>
      <c r="J287" s="6"/>
      <c r="K287" s="6"/>
      <c r="L287" s="16"/>
    </row>
    <row r="288" spans="1:12" ht="20" x14ac:dyDescent="0.2">
      <c r="A288" s="72" t="s">
        <v>7</v>
      </c>
      <c r="B288" s="15"/>
      <c r="C288" s="12"/>
      <c r="D288" s="12"/>
      <c r="E288" s="12"/>
      <c r="F288" s="82" t="s">
        <v>145</v>
      </c>
      <c r="G288" s="6"/>
      <c r="H288" s="6"/>
      <c r="I288" s="6"/>
      <c r="J288" s="6"/>
      <c r="K288" s="6"/>
      <c r="L288" s="16"/>
    </row>
    <row r="289" spans="1:12" ht="10.5" thickBot="1" x14ac:dyDescent="0.25">
      <c r="A289" s="72" t="s">
        <v>8</v>
      </c>
      <c r="B289" s="17"/>
      <c r="C289" s="14"/>
      <c r="D289" s="14"/>
      <c r="E289" s="14"/>
      <c r="F289" s="113" t="s">
        <v>130</v>
      </c>
      <c r="G289" s="7"/>
      <c r="H289" s="7"/>
      <c r="I289" s="7"/>
      <c r="J289" s="7"/>
      <c r="K289" s="7"/>
      <c r="L289" s="18"/>
    </row>
    <row r="290" spans="1:12" ht="11" thickBot="1" x14ac:dyDescent="0.25">
      <c r="A290" s="72" t="s">
        <v>6</v>
      </c>
      <c r="B290" s="78">
        <f>1+MAX($B$13:B289)</f>
        <v>69</v>
      </c>
      <c r="C290" s="59" t="s">
        <v>299</v>
      </c>
      <c r="D290" s="79"/>
      <c r="E290" s="59" t="s">
        <v>151</v>
      </c>
      <c r="F290" s="80" t="s">
        <v>300</v>
      </c>
      <c r="G290" s="59" t="s">
        <v>158</v>
      </c>
      <c r="H290" s="60">
        <v>150</v>
      </c>
      <c r="I290" s="83"/>
      <c r="J290" s="60" t="str">
        <f>IF(ISNUMBER(I290),ROUND(H290*I290,3),"")</f>
        <v/>
      </c>
      <c r="K290" s="62"/>
      <c r="L290" s="77">
        <f>ROUND(H290*K290,2)</f>
        <v>0</v>
      </c>
    </row>
    <row r="291" spans="1:12" x14ac:dyDescent="0.2">
      <c r="A291" s="72" t="s">
        <v>5</v>
      </c>
      <c r="B291" s="15"/>
      <c r="C291" s="12"/>
      <c r="D291" s="12"/>
      <c r="E291" s="12"/>
      <c r="F291" s="81"/>
      <c r="G291" s="6"/>
      <c r="H291" s="6"/>
      <c r="I291" s="6"/>
      <c r="J291" s="6"/>
      <c r="K291" s="6"/>
      <c r="L291" s="16"/>
    </row>
    <row r="292" spans="1:12" ht="20" x14ac:dyDescent="0.2">
      <c r="A292" s="72" t="s">
        <v>7</v>
      </c>
      <c r="B292" s="15"/>
      <c r="C292" s="12"/>
      <c r="D292" s="12"/>
      <c r="E292" s="12"/>
      <c r="F292" s="82" t="s">
        <v>145</v>
      </c>
      <c r="G292" s="6"/>
      <c r="H292" s="6"/>
      <c r="I292" s="6"/>
      <c r="J292" s="6"/>
      <c r="K292" s="6"/>
      <c r="L292" s="16"/>
    </row>
    <row r="293" spans="1:12" ht="10.5" thickBot="1" x14ac:dyDescent="0.25">
      <c r="A293" s="72" t="s">
        <v>8</v>
      </c>
      <c r="B293" s="17"/>
      <c r="C293" s="14"/>
      <c r="D293" s="14"/>
      <c r="E293" s="14"/>
      <c r="F293" s="113" t="s">
        <v>130</v>
      </c>
      <c r="G293" s="7"/>
      <c r="H293" s="7"/>
      <c r="I293" s="7"/>
      <c r="J293" s="7"/>
      <c r="K293" s="7"/>
      <c r="L293" s="18"/>
    </row>
    <row r="294" spans="1:12" ht="11" thickBot="1" x14ac:dyDescent="0.25">
      <c r="A294" s="72" t="s">
        <v>6</v>
      </c>
      <c r="B294" s="78">
        <f>1+MAX($B$13:B293)</f>
        <v>70</v>
      </c>
      <c r="C294" s="59" t="s">
        <v>301</v>
      </c>
      <c r="D294" s="79"/>
      <c r="E294" s="59" t="s">
        <v>151</v>
      </c>
      <c r="F294" s="80" t="s">
        <v>302</v>
      </c>
      <c r="G294" s="59" t="s">
        <v>158</v>
      </c>
      <c r="H294" s="60">
        <v>100</v>
      </c>
      <c r="I294" s="83"/>
      <c r="J294" s="60" t="str">
        <f>IF(ISNUMBER(I294),ROUND(H294*I294,3),"")</f>
        <v/>
      </c>
      <c r="K294" s="62"/>
      <c r="L294" s="77">
        <f>ROUND(H294*K294,2)</f>
        <v>0</v>
      </c>
    </row>
    <row r="295" spans="1:12" x14ac:dyDescent="0.2">
      <c r="A295" s="72" t="s">
        <v>5</v>
      </c>
      <c r="B295" s="15"/>
      <c r="C295" s="12"/>
      <c r="D295" s="12"/>
      <c r="E295" s="12"/>
      <c r="F295" s="81"/>
      <c r="G295" s="6"/>
      <c r="H295" s="6"/>
      <c r="I295" s="6"/>
      <c r="J295" s="6"/>
      <c r="K295" s="6"/>
      <c r="L295" s="16"/>
    </row>
    <row r="296" spans="1:12" ht="20" x14ac:dyDescent="0.2">
      <c r="A296" s="72" t="s">
        <v>7</v>
      </c>
      <c r="B296" s="15"/>
      <c r="C296" s="12"/>
      <c r="D296" s="12"/>
      <c r="E296" s="12"/>
      <c r="F296" s="82" t="s">
        <v>145</v>
      </c>
      <c r="G296" s="6"/>
      <c r="H296" s="6"/>
      <c r="I296" s="6"/>
      <c r="J296" s="6"/>
      <c r="K296" s="6"/>
      <c r="L296" s="16"/>
    </row>
    <row r="297" spans="1:12" ht="10.5" thickBot="1" x14ac:dyDescent="0.25">
      <c r="A297" s="72" t="s">
        <v>8</v>
      </c>
      <c r="B297" s="17"/>
      <c r="C297" s="14"/>
      <c r="D297" s="14"/>
      <c r="E297" s="14"/>
      <c r="F297" s="113" t="s">
        <v>130</v>
      </c>
      <c r="G297" s="7"/>
      <c r="H297" s="7"/>
      <c r="I297" s="7"/>
      <c r="J297" s="7"/>
      <c r="K297" s="7"/>
      <c r="L297" s="18"/>
    </row>
    <row r="298" spans="1:12" ht="13.5" thickBot="1" x14ac:dyDescent="0.25">
      <c r="A298" s="116" t="s">
        <v>82</v>
      </c>
      <c r="B298" s="117" t="s">
        <v>175</v>
      </c>
      <c r="C298" s="123" t="str">
        <f xml:space="preserve"> CONCATENATE("za Díl ",C77)</f>
        <v>za Díl 74</v>
      </c>
      <c r="D298" s="119"/>
      <c r="E298" s="119"/>
      <c r="F298" s="118" t="s">
        <v>188</v>
      </c>
      <c r="G298" s="120"/>
      <c r="H298" s="120"/>
      <c r="I298" s="120"/>
      <c r="J298" s="121"/>
      <c r="K298" s="120"/>
      <c r="L298" s="122">
        <f>SUM(L78:L297)</f>
        <v>0</v>
      </c>
    </row>
    <row r="299" spans="1:12" ht="13.5" thickBot="1" x14ac:dyDescent="0.25">
      <c r="A299" s="71" t="s">
        <v>29</v>
      </c>
      <c r="B299" s="105" t="s">
        <v>19</v>
      </c>
      <c r="C299" s="106" t="s">
        <v>303</v>
      </c>
      <c r="D299" s="107"/>
      <c r="E299" s="107"/>
      <c r="F299" s="106" t="s">
        <v>304</v>
      </c>
      <c r="G299" s="108"/>
      <c r="H299" s="108"/>
      <c r="I299" s="108"/>
      <c r="J299" s="109"/>
      <c r="K299" s="108"/>
      <c r="L299" s="110"/>
    </row>
    <row r="300" spans="1:12" ht="20.5" thickBot="1" x14ac:dyDescent="0.25">
      <c r="A300" s="72" t="s">
        <v>6</v>
      </c>
      <c r="B300" s="78">
        <f>1+MAX($B$13:B299)</f>
        <v>71</v>
      </c>
      <c r="C300" s="124" t="s">
        <v>305</v>
      </c>
      <c r="D300" s="79"/>
      <c r="E300" s="59" t="s">
        <v>142</v>
      </c>
      <c r="F300" s="80" t="s">
        <v>306</v>
      </c>
      <c r="G300" s="59" t="s">
        <v>307</v>
      </c>
      <c r="H300" s="60">
        <v>1000</v>
      </c>
      <c r="I300" s="83"/>
      <c r="J300" s="60" t="str">
        <f>IF(ISNUMBER(I300),ROUND(H300*I300,3),"")</f>
        <v/>
      </c>
      <c r="K300" s="62"/>
      <c r="L300" s="77">
        <f>ROUND(H300*K300,2)</f>
        <v>0</v>
      </c>
    </row>
    <row r="301" spans="1:12" x14ac:dyDescent="0.2">
      <c r="A301" s="72" t="s">
        <v>5</v>
      </c>
      <c r="B301" s="15"/>
      <c r="C301" s="12"/>
      <c r="D301" s="12"/>
      <c r="E301" s="12"/>
      <c r="F301" s="81"/>
      <c r="G301" s="6"/>
      <c r="H301" s="6"/>
      <c r="I301" s="6"/>
      <c r="J301" s="6"/>
      <c r="K301" s="6"/>
      <c r="L301" s="16"/>
    </row>
    <row r="302" spans="1:12" ht="20" x14ac:dyDescent="0.2">
      <c r="A302" s="72" t="s">
        <v>7</v>
      </c>
      <c r="B302" s="15"/>
      <c r="C302" s="12"/>
      <c r="D302" s="12"/>
      <c r="E302" s="12"/>
      <c r="F302" s="82" t="s">
        <v>145</v>
      </c>
      <c r="G302" s="6"/>
      <c r="H302" s="6"/>
      <c r="I302" s="6"/>
      <c r="J302" s="6"/>
      <c r="K302" s="6"/>
      <c r="L302" s="16"/>
    </row>
    <row r="303" spans="1:12" ht="40.5" thickBot="1" x14ac:dyDescent="0.25">
      <c r="A303" s="72" t="s">
        <v>8</v>
      </c>
      <c r="B303" s="17"/>
      <c r="C303" s="14"/>
      <c r="D303" s="14"/>
      <c r="E303" s="14"/>
      <c r="F303" s="113" t="s">
        <v>308</v>
      </c>
      <c r="G303" s="7"/>
      <c r="H303" s="7"/>
      <c r="I303" s="7"/>
      <c r="J303" s="7"/>
      <c r="K303" s="7"/>
      <c r="L303" s="18"/>
    </row>
    <row r="304" spans="1:12" ht="20.5" thickBot="1" x14ac:dyDescent="0.25">
      <c r="A304" s="72" t="s">
        <v>6</v>
      </c>
      <c r="B304" s="78">
        <f>1+MAX($B$13:B303)</f>
        <v>72</v>
      </c>
      <c r="C304" s="124" t="s">
        <v>309</v>
      </c>
      <c r="D304" s="79"/>
      <c r="E304" s="59" t="s">
        <v>142</v>
      </c>
      <c r="F304" s="80" t="s">
        <v>310</v>
      </c>
      <c r="G304" s="59" t="s">
        <v>119</v>
      </c>
      <c r="H304" s="60">
        <v>850</v>
      </c>
      <c r="I304" s="83"/>
      <c r="J304" s="60" t="str">
        <f>IF(ISNUMBER(I304),ROUND(H304*I304,3),"")</f>
        <v/>
      </c>
      <c r="K304" s="62"/>
      <c r="L304" s="77">
        <f>ROUND(H304*K304,2)</f>
        <v>0</v>
      </c>
    </row>
    <row r="305" spans="1:12" x14ac:dyDescent="0.2">
      <c r="A305" s="72" t="s">
        <v>5</v>
      </c>
      <c r="B305" s="15"/>
      <c r="C305" s="12"/>
      <c r="D305" s="12"/>
      <c r="E305" s="12"/>
      <c r="F305" s="81"/>
      <c r="G305" s="6"/>
      <c r="H305" s="6"/>
      <c r="I305" s="6"/>
      <c r="J305" s="6"/>
      <c r="K305" s="6"/>
      <c r="L305" s="16"/>
    </row>
    <row r="306" spans="1:12" ht="20" x14ac:dyDescent="0.2">
      <c r="A306" s="72" t="s">
        <v>7</v>
      </c>
      <c r="B306" s="15"/>
      <c r="C306" s="12"/>
      <c r="D306" s="12"/>
      <c r="E306" s="12"/>
      <c r="F306" s="82" t="s">
        <v>145</v>
      </c>
      <c r="G306" s="6"/>
      <c r="H306" s="6"/>
      <c r="I306" s="6"/>
      <c r="J306" s="6"/>
      <c r="K306" s="6"/>
      <c r="L306" s="16"/>
    </row>
    <row r="307" spans="1:12" ht="40.5" thickBot="1" x14ac:dyDescent="0.25">
      <c r="A307" s="72" t="s">
        <v>8</v>
      </c>
      <c r="B307" s="17"/>
      <c r="C307" s="14"/>
      <c r="D307" s="14"/>
      <c r="E307" s="14"/>
      <c r="F307" s="113" t="s">
        <v>311</v>
      </c>
      <c r="G307" s="7"/>
      <c r="H307" s="7"/>
      <c r="I307" s="7"/>
      <c r="J307" s="7"/>
      <c r="K307" s="7"/>
      <c r="L307" s="18"/>
    </row>
    <row r="308" spans="1:12" ht="20.5" thickBot="1" x14ac:dyDescent="0.25">
      <c r="A308" s="72" t="s">
        <v>6</v>
      </c>
      <c r="B308" s="78">
        <f>1+MAX($B$13:B307)</f>
        <v>73</v>
      </c>
      <c r="C308" s="124" t="s">
        <v>312</v>
      </c>
      <c r="D308" s="79"/>
      <c r="E308" s="59" t="s">
        <v>142</v>
      </c>
      <c r="F308" s="80" t="s">
        <v>313</v>
      </c>
      <c r="G308" s="59" t="s">
        <v>119</v>
      </c>
      <c r="H308" s="60">
        <v>600</v>
      </c>
      <c r="I308" s="83"/>
      <c r="J308" s="60" t="str">
        <f>IF(ISNUMBER(I308),ROUND(H308*I308,3),"")</f>
        <v/>
      </c>
      <c r="K308" s="62"/>
      <c r="L308" s="77">
        <f>ROUND(H308*K308,2)</f>
        <v>0</v>
      </c>
    </row>
    <row r="309" spans="1:12" x14ac:dyDescent="0.2">
      <c r="A309" s="72" t="s">
        <v>5</v>
      </c>
      <c r="B309" s="15"/>
      <c r="C309" s="12"/>
      <c r="D309" s="12"/>
      <c r="E309" s="12"/>
      <c r="F309" s="81"/>
      <c r="G309" s="6"/>
      <c r="H309" s="6"/>
      <c r="I309" s="6"/>
      <c r="J309" s="6"/>
      <c r="K309" s="6"/>
      <c r="L309" s="16"/>
    </row>
    <row r="310" spans="1:12" ht="20" x14ac:dyDescent="0.2">
      <c r="A310" s="72" t="s">
        <v>7</v>
      </c>
      <c r="B310" s="15"/>
      <c r="C310" s="12"/>
      <c r="D310" s="12"/>
      <c r="E310" s="12"/>
      <c r="F310" s="82" t="s">
        <v>145</v>
      </c>
      <c r="G310" s="6"/>
      <c r="H310" s="6"/>
      <c r="I310" s="6"/>
      <c r="J310" s="6"/>
      <c r="K310" s="6"/>
      <c r="L310" s="16"/>
    </row>
    <row r="311" spans="1:12" ht="40.5" thickBot="1" x14ac:dyDescent="0.25">
      <c r="A311" s="72" t="s">
        <v>8</v>
      </c>
      <c r="B311" s="17"/>
      <c r="C311" s="14"/>
      <c r="D311" s="14"/>
      <c r="E311" s="14"/>
      <c r="F311" s="113" t="s">
        <v>314</v>
      </c>
      <c r="G311" s="7"/>
      <c r="H311" s="7"/>
      <c r="I311" s="7"/>
      <c r="J311" s="7"/>
      <c r="K311" s="7"/>
      <c r="L311" s="18"/>
    </row>
    <row r="312" spans="1:12" ht="20.5" thickBot="1" x14ac:dyDescent="0.25">
      <c r="A312" s="72" t="s">
        <v>6</v>
      </c>
      <c r="B312" s="78">
        <f>1+MAX($B$13:B311)</f>
        <v>74</v>
      </c>
      <c r="C312" s="124" t="s">
        <v>315</v>
      </c>
      <c r="D312" s="79"/>
      <c r="E312" s="59" t="s">
        <v>142</v>
      </c>
      <c r="F312" s="80" t="s">
        <v>316</v>
      </c>
      <c r="G312" s="59" t="s">
        <v>119</v>
      </c>
      <c r="H312" s="60">
        <v>2000</v>
      </c>
      <c r="I312" s="83"/>
      <c r="J312" s="60" t="str">
        <f>IF(ISNUMBER(I312),ROUND(H312*I312,3),"")</f>
        <v/>
      </c>
      <c r="K312" s="62"/>
      <c r="L312" s="77">
        <f>ROUND(H312*K312,2)</f>
        <v>0</v>
      </c>
    </row>
    <row r="313" spans="1:12" x14ac:dyDescent="0.2">
      <c r="A313" s="72" t="s">
        <v>5</v>
      </c>
      <c r="B313" s="15"/>
      <c r="C313" s="12"/>
      <c r="D313" s="12"/>
      <c r="E313" s="12"/>
      <c r="F313" s="81"/>
      <c r="G313" s="6"/>
      <c r="H313" s="6"/>
      <c r="I313" s="6"/>
      <c r="J313" s="6"/>
      <c r="K313" s="6"/>
      <c r="L313" s="16"/>
    </row>
    <row r="314" spans="1:12" ht="20" x14ac:dyDescent="0.2">
      <c r="A314" s="72" t="s">
        <v>7</v>
      </c>
      <c r="B314" s="15"/>
      <c r="C314" s="12"/>
      <c r="D314" s="12"/>
      <c r="E314" s="12"/>
      <c r="F314" s="82" t="s">
        <v>145</v>
      </c>
      <c r="G314" s="6"/>
      <c r="H314" s="6"/>
      <c r="I314" s="6"/>
      <c r="J314" s="6"/>
      <c r="K314" s="6"/>
      <c r="L314" s="16"/>
    </row>
    <row r="315" spans="1:12" ht="40.5" thickBot="1" x14ac:dyDescent="0.25">
      <c r="A315" s="72" t="s">
        <v>8</v>
      </c>
      <c r="B315" s="17"/>
      <c r="C315" s="14"/>
      <c r="D315" s="14"/>
      <c r="E315" s="14"/>
      <c r="F315" s="113" t="s">
        <v>317</v>
      </c>
      <c r="G315" s="7"/>
      <c r="H315" s="7"/>
      <c r="I315" s="7"/>
      <c r="J315" s="7"/>
      <c r="K315" s="7"/>
      <c r="L315" s="18"/>
    </row>
    <row r="316" spans="1:12" ht="20.5" thickBot="1" x14ac:dyDescent="0.25">
      <c r="A316" s="72" t="s">
        <v>6</v>
      </c>
      <c r="B316" s="78">
        <f>1+MAX($B$13:B315)</f>
        <v>75</v>
      </c>
      <c r="C316" s="124" t="s">
        <v>318</v>
      </c>
      <c r="D316" s="79"/>
      <c r="E316" s="59" t="s">
        <v>142</v>
      </c>
      <c r="F316" s="80" t="s">
        <v>319</v>
      </c>
      <c r="G316" s="59" t="s">
        <v>119</v>
      </c>
      <c r="H316" s="60">
        <v>500</v>
      </c>
      <c r="I316" s="83"/>
      <c r="J316" s="60" t="str">
        <f>IF(ISNUMBER(I316),ROUND(H316*I316,3),"")</f>
        <v/>
      </c>
      <c r="K316" s="62"/>
      <c r="L316" s="77">
        <f>ROUND(H316*K316,2)</f>
        <v>0</v>
      </c>
    </row>
    <row r="317" spans="1:12" x14ac:dyDescent="0.2">
      <c r="A317" s="72" t="s">
        <v>5</v>
      </c>
      <c r="B317" s="15"/>
      <c r="C317" s="12"/>
      <c r="D317" s="12"/>
      <c r="E317" s="12"/>
      <c r="F317" s="81"/>
      <c r="G317" s="6"/>
      <c r="H317" s="6"/>
      <c r="I317" s="6"/>
      <c r="J317" s="6"/>
      <c r="K317" s="6"/>
      <c r="L317" s="16"/>
    </row>
    <row r="318" spans="1:12" ht="20" x14ac:dyDescent="0.2">
      <c r="A318" s="72" t="s">
        <v>7</v>
      </c>
      <c r="B318" s="15"/>
      <c r="C318" s="12"/>
      <c r="D318" s="12"/>
      <c r="E318" s="12"/>
      <c r="F318" s="82" t="s">
        <v>145</v>
      </c>
      <c r="G318" s="6"/>
      <c r="H318" s="6"/>
      <c r="I318" s="6"/>
      <c r="J318" s="6"/>
      <c r="K318" s="6"/>
      <c r="L318" s="16"/>
    </row>
    <row r="319" spans="1:12" ht="30.5" thickBot="1" x14ac:dyDescent="0.25">
      <c r="A319" s="72" t="s">
        <v>8</v>
      </c>
      <c r="B319" s="17"/>
      <c r="C319" s="14"/>
      <c r="D319" s="14"/>
      <c r="E319" s="14"/>
      <c r="F319" s="113" t="s">
        <v>320</v>
      </c>
      <c r="G319" s="7"/>
      <c r="H319" s="7"/>
      <c r="I319" s="7"/>
      <c r="J319" s="7"/>
      <c r="K319" s="7"/>
      <c r="L319" s="18"/>
    </row>
    <row r="320" spans="1:12" ht="20.5" thickBot="1" x14ac:dyDescent="0.25">
      <c r="A320" s="72" t="s">
        <v>6</v>
      </c>
      <c r="B320" s="78">
        <f>1+MAX($B$13:B319)</f>
        <v>76</v>
      </c>
      <c r="C320" s="124" t="s">
        <v>321</v>
      </c>
      <c r="D320" s="79"/>
      <c r="E320" s="59" t="s">
        <v>142</v>
      </c>
      <c r="F320" s="80" t="s">
        <v>322</v>
      </c>
      <c r="G320" s="59" t="s">
        <v>264</v>
      </c>
      <c r="H320" s="60">
        <v>3</v>
      </c>
      <c r="I320" s="83"/>
      <c r="J320" s="60" t="str">
        <f>IF(ISNUMBER(I320),ROUND(H320*I320,3),"")</f>
        <v/>
      </c>
      <c r="K320" s="62"/>
      <c r="L320" s="77">
        <f>ROUND(H320*K320,2)</f>
        <v>0</v>
      </c>
    </row>
    <row r="321" spans="1:12" x14ac:dyDescent="0.2">
      <c r="A321" s="72" t="s">
        <v>5</v>
      </c>
      <c r="B321" s="15"/>
      <c r="C321" s="12"/>
      <c r="D321" s="12"/>
      <c r="E321" s="12"/>
      <c r="F321" s="81"/>
      <c r="G321" s="6"/>
      <c r="H321" s="6"/>
      <c r="I321" s="6"/>
      <c r="J321" s="6"/>
      <c r="K321" s="6"/>
      <c r="L321" s="16"/>
    </row>
    <row r="322" spans="1:12" ht="20" x14ac:dyDescent="0.2">
      <c r="A322" s="72" t="s">
        <v>7</v>
      </c>
      <c r="B322" s="15"/>
      <c r="C322" s="12"/>
      <c r="D322" s="12"/>
      <c r="E322" s="12"/>
      <c r="F322" s="82" t="s">
        <v>145</v>
      </c>
      <c r="G322" s="6"/>
      <c r="H322" s="6"/>
      <c r="I322" s="6"/>
      <c r="J322" s="6"/>
      <c r="K322" s="6"/>
      <c r="L322" s="16"/>
    </row>
    <row r="323" spans="1:12" ht="40.5" thickBot="1" x14ac:dyDescent="0.25">
      <c r="A323" s="72" t="s">
        <v>8</v>
      </c>
      <c r="B323" s="17"/>
      <c r="C323" s="14"/>
      <c r="D323" s="14"/>
      <c r="E323" s="14"/>
      <c r="F323" s="113" t="s">
        <v>323</v>
      </c>
      <c r="G323" s="7"/>
      <c r="H323" s="7"/>
      <c r="I323" s="7"/>
      <c r="J323" s="7"/>
      <c r="K323" s="7"/>
      <c r="L323" s="18"/>
    </row>
    <row r="324" spans="1:12" ht="20.5" thickBot="1" x14ac:dyDescent="0.25">
      <c r="A324" s="72" t="s">
        <v>6</v>
      </c>
      <c r="B324" s="78">
        <f>1+MAX($B$13:B323)</f>
        <v>77</v>
      </c>
      <c r="C324" s="124" t="s">
        <v>324</v>
      </c>
      <c r="D324" s="79"/>
      <c r="E324" s="59" t="s">
        <v>142</v>
      </c>
      <c r="F324" s="80" t="s">
        <v>325</v>
      </c>
      <c r="G324" s="59" t="s">
        <v>264</v>
      </c>
      <c r="H324" s="60">
        <v>3</v>
      </c>
      <c r="I324" s="83"/>
      <c r="J324" s="60" t="str">
        <f>IF(ISNUMBER(I324),ROUND(H324*I324,3),"")</f>
        <v/>
      </c>
      <c r="K324" s="62"/>
      <c r="L324" s="77">
        <f>ROUND(H324*K324,2)</f>
        <v>0</v>
      </c>
    </row>
    <row r="325" spans="1:12" x14ac:dyDescent="0.2">
      <c r="A325" s="72" t="s">
        <v>5</v>
      </c>
      <c r="B325" s="15"/>
      <c r="C325" s="12"/>
      <c r="D325" s="12"/>
      <c r="E325" s="12"/>
      <c r="F325" s="81"/>
      <c r="G325" s="6"/>
      <c r="H325" s="6"/>
      <c r="I325" s="6"/>
      <c r="J325" s="6"/>
      <c r="K325" s="6"/>
      <c r="L325" s="16"/>
    </row>
    <row r="326" spans="1:12" ht="20" x14ac:dyDescent="0.2">
      <c r="A326" s="72" t="s">
        <v>7</v>
      </c>
      <c r="B326" s="15"/>
      <c r="C326" s="12"/>
      <c r="D326" s="12"/>
      <c r="E326" s="12"/>
      <c r="F326" s="82" t="s">
        <v>145</v>
      </c>
      <c r="G326" s="6"/>
      <c r="H326" s="6"/>
      <c r="I326" s="6"/>
      <c r="J326" s="6"/>
      <c r="K326" s="6"/>
      <c r="L326" s="16"/>
    </row>
    <row r="327" spans="1:12" ht="40.5" thickBot="1" x14ac:dyDescent="0.25">
      <c r="A327" s="72" t="s">
        <v>8</v>
      </c>
      <c r="B327" s="17"/>
      <c r="C327" s="14"/>
      <c r="D327" s="14"/>
      <c r="E327" s="14"/>
      <c r="F327" s="113" t="s">
        <v>323</v>
      </c>
      <c r="G327" s="7"/>
      <c r="H327" s="7"/>
      <c r="I327" s="7"/>
      <c r="J327" s="7"/>
      <c r="K327" s="7"/>
      <c r="L327" s="18"/>
    </row>
    <row r="328" spans="1:12" ht="20.5" thickBot="1" x14ac:dyDescent="0.25">
      <c r="A328" s="72" t="s">
        <v>6</v>
      </c>
      <c r="B328" s="78">
        <f>1+MAX($B$13:B327)</f>
        <v>78</v>
      </c>
      <c r="C328" s="124" t="s">
        <v>326</v>
      </c>
      <c r="D328" s="79"/>
      <c r="E328" s="59" t="s">
        <v>142</v>
      </c>
      <c r="F328" s="80" t="s">
        <v>327</v>
      </c>
      <c r="G328" s="59" t="s">
        <v>264</v>
      </c>
      <c r="H328" s="60">
        <v>3</v>
      </c>
      <c r="I328" s="83"/>
      <c r="J328" s="60" t="str">
        <f>IF(ISNUMBER(I328),ROUND(H328*I328,3),"")</f>
        <v/>
      </c>
      <c r="K328" s="62"/>
      <c r="L328" s="77">
        <f>ROUND(H328*K328,2)</f>
        <v>0</v>
      </c>
    </row>
    <row r="329" spans="1:12" x14ac:dyDescent="0.2">
      <c r="A329" s="72" t="s">
        <v>5</v>
      </c>
      <c r="B329" s="15"/>
      <c r="C329" s="12"/>
      <c r="D329" s="12"/>
      <c r="E329" s="12"/>
      <c r="F329" s="81"/>
      <c r="G329" s="6"/>
      <c r="H329" s="6"/>
      <c r="I329" s="6"/>
      <c r="J329" s="6"/>
      <c r="K329" s="6"/>
      <c r="L329" s="16"/>
    </row>
    <row r="330" spans="1:12" ht="20" x14ac:dyDescent="0.2">
      <c r="A330" s="72" t="s">
        <v>7</v>
      </c>
      <c r="B330" s="15"/>
      <c r="C330" s="12"/>
      <c r="D330" s="12"/>
      <c r="E330" s="12"/>
      <c r="F330" s="82" t="s">
        <v>145</v>
      </c>
      <c r="G330" s="6"/>
      <c r="H330" s="6"/>
      <c r="I330" s="6"/>
      <c r="J330" s="6"/>
      <c r="K330" s="6"/>
      <c r="L330" s="16"/>
    </row>
    <row r="331" spans="1:12" ht="40.5" thickBot="1" x14ac:dyDescent="0.25">
      <c r="A331" s="72" t="s">
        <v>8</v>
      </c>
      <c r="B331" s="17"/>
      <c r="C331" s="14"/>
      <c r="D331" s="14"/>
      <c r="E331" s="14"/>
      <c r="F331" s="113" t="s">
        <v>323</v>
      </c>
      <c r="G331" s="7"/>
      <c r="H331" s="7"/>
      <c r="I331" s="7"/>
      <c r="J331" s="7"/>
      <c r="K331" s="7"/>
      <c r="L331" s="18"/>
    </row>
    <row r="332" spans="1:12" ht="20.5" thickBot="1" x14ac:dyDescent="0.25">
      <c r="A332" s="72" t="s">
        <v>6</v>
      </c>
      <c r="B332" s="78">
        <f>1+MAX($B$13:B331)</f>
        <v>79</v>
      </c>
      <c r="C332" s="124" t="s">
        <v>328</v>
      </c>
      <c r="D332" s="79"/>
      <c r="E332" s="59" t="s">
        <v>142</v>
      </c>
      <c r="F332" s="80" t="s">
        <v>329</v>
      </c>
      <c r="G332" s="59" t="s">
        <v>264</v>
      </c>
      <c r="H332" s="60">
        <v>1</v>
      </c>
      <c r="I332" s="83"/>
      <c r="J332" s="60" t="str">
        <f>IF(ISNUMBER(I332),ROUND(H332*I332,3),"")</f>
        <v/>
      </c>
      <c r="K332" s="62"/>
      <c r="L332" s="77">
        <f>ROUND(H332*K332,2)</f>
        <v>0</v>
      </c>
    </row>
    <row r="333" spans="1:12" x14ac:dyDescent="0.2">
      <c r="A333" s="72" t="s">
        <v>5</v>
      </c>
      <c r="B333" s="15"/>
      <c r="C333" s="12"/>
      <c r="D333" s="12"/>
      <c r="E333" s="12"/>
      <c r="F333" s="81"/>
      <c r="G333" s="6"/>
      <c r="H333" s="6"/>
      <c r="I333" s="6"/>
      <c r="J333" s="6"/>
      <c r="K333" s="6"/>
      <c r="L333" s="16"/>
    </row>
    <row r="334" spans="1:12" ht="20" x14ac:dyDescent="0.2">
      <c r="A334" s="72" t="s">
        <v>7</v>
      </c>
      <c r="B334" s="15"/>
      <c r="C334" s="12"/>
      <c r="D334" s="12"/>
      <c r="E334" s="12"/>
      <c r="F334" s="82" t="s">
        <v>145</v>
      </c>
      <c r="G334" s="6"/>
      <c r="H334" s="6"/>
      <c r="I334" s="6"/>
      <c r="J334" s="6"/>
      <c r="K334" s="6"/>
      <c r="L334" s="16"/>
    </row>
    <row r="335" spans="1:12" ht="40.5" thickBot="1" x14ac:dyDescent="0.25">
      <c r="A335" s="72" t="s">
        <v>8</v>
      </c>
      <c r="B335" s="17"/>
      <c r="C335" s="14"/>
      <c r="D335" s="14"/>
      <c r="E335" s="14"/>
      <c r="F335" s="113" t="s">
        <v>323</v>
      </c>
      <c r="G335" s="7"/>
      <c r="H335" s="7"/>
      <c r="I335" s="7"/>
      <c r="J335" s="7"/>
      <c r="K335" s="7"/>
      <c r="L335" s="18"/>
    </row>
    <row r="336" spans="1:12" ht="20.5" thickBot="1" x14ac:dyDescent="0.25">
      <c r="A336" s="72" t="s">
        <v>6</v>
      </c>
      <c r="B336" s="78">
        <f>1+MAX($B$13:B335)</f>
        <v>80</v>
      </c>
      <c r="C336" s="124" t="s">
        <v>330</v>
      </c>
      <c r="D336" s="79"/>
      <c r="E336" s="59" t="s">
        <v>142</v>
      </c>
      <c r="F336" s="80" t="s">
        <v>331</v>
      </c>
      <c r="G336" s="59" t="s">
        <v>264</v>
      </c>
      <c r="H336" s="60">
        <v>1</v>
      </c>
      <c r="I336" s="83"/>
      <c r="J336" s="60" t="str">
        <f>IF(ISNUMBER(I336),ROUND(H336*I336,3),"")</f>
        <v/>
      </c>
      <c r="K336" s="62"/>
      <c r="L336" s="77">
        <f>ROUND(H336*K336,2)</f>
        <v>0</v>
      </c>
    </row>
    <row r="337" spans="1:12" x14ac:dyDescent="0.2">
      <c r="A337" s="72" t="s">
        <v>5</v>
      </c>
      <c r="B337" s="15"/>
      <c r="C337" s="12"/>
      <c r="D337" s="12"/>
      <c r="E337" s="12"/>
      <c r="F337" s="81"/>
      <c r="G337" s="6"/>
      <c r="H337" s="6"/>
      <c r="I337" s="6"/>
      <c r="J337" s="6"/>
      <c r="K337" s="6"/>
      <c r="L337" s="16"/>
    </row>
    <row r="338" spans="1:12" ht="20" x14ac:dyDescent="0.2">
      <c r="A338" s="72" t="s">
        <v>7</v>
      </c>
      <c r="B338" s="15"/>
      <c r="C338" s="12"/>
      <c r="D338" s="12"/>
      <c r="E338" s="12"/>
      <c r="F338" s="82" t="s">
        <v>145</v>
      </c>
      <c r="G338" s="6"/>
      <c r="H338" s="6"/>
      <c r="I338" s="6"/>
      <c r="J338" s="6"/>
      <c r="K338" s="6"/>
      <c r="L338" s="16"/>
    </row>
    <row r="339" spans="1:12" ht="40.5" thickBot="1" x14ac:dyDescent="0.25">
      <c r="A339" s="72" t="s">
        <v>8</v>
      </c>
      <c r="B339" s="17"/>
      <c r="C339" s="14"/>
      <c r="D339" s="14"/>
      <c r="E339" s="14"/>
      <c r="F339" s="113" t="s">
        <v>323</v>
      </c>
      <c r="G339" s="7"/>
      <c r="H339" s="7"/>
      <c r="I339" s="7"/>
      <c r="J339" s="7"/>
      <c r="K339" s="7"/>
      <c r="L339" s="18"/>
    </row>
    <row r="340" spans="1:12" ht="20.5" thickBot="1" x14ac:dyDescent="0.25">
      <c r="A340" s="72" t="s">
        <v>6</v>
      </c>
      <c r="B340" s="78">
        <f>1+MAX($B$13:B339)</f>
        <v>81</v>
      </c>
      <c r="C340" s="124" t="s">
        <v>332</v>
      </c>
      <c r="D340" s="79"/>
      <c r="E340" s="59" t="s">
        <v>142</v>
      </c>
      <c r="F340" s="80" t="s">
        <v>333</v>
      </c>
      <c r="G340" s="59" t="s">
        <v>264</v>
      </c>
      <c r="H340" s="60">
        <v>3</v>
      </c>
      <c r="I340" s="83"/>
      <c r="J340" s="60" t="str">
        <f>IF(ISNUMBER(I340),ROUND(H340*I340,3),"")</f>
        <v/>
      </c>
      <c r="K340" s="62"/>
      <c r="L340" s="77">
        <f>ROUND(H340*K340,2)</f>
        <v>0</v>
      </c>
    </row>
    <row r="341" spans="1:12" x14ac:dyDescent="0.2">
      <c r="A341" s="72" t="s">
        <v>5</v>
      </c>
      <c r="B341" s="15"/>
      <c r="C341" s="12"/>
      <c r="D341" s="12"/>
      <c r="E341" s="12"/>
      <c r="F341" s="81"/>
      <c r="G341" s="6"/>
      <c r="H341" s="6"/>
      <c r="I341" s="6"/>
      <c r="J341" s="6"/>
      <c r="K341" s="6"/>
      <c r="L341" s="16"/>
    </row>
    <row r="342" spans="1:12" ht="20" x14ac:dyDescent="0.2">
      <c r="A342" s="72" t="s">
        <v>7</v>
      </c>
      <c r="B342" s="15"/>
      <c r="C342" s="12"/>
      <c r="D342" s="12"/>
      <c r="E342" s="12"/>
      <c r="F342" s="82" t="s">
        <v>145</v>
      </c>
      <c r="G342" s="6"/>
      <c r="H342" s="6"/>
      <c r="I342" s="6"/>
      <c r="J342" s="6"/>
      <c r="K342" s="6"/>
      <c r="L342" s="16"/>
    </row>
    <row r="343" spans="1:12" ht="40.5" thickBot="1" x14ac:dyDescent="0.25">
      <c r="A343" s="72" t="s">
        <v>8</v>
      </c>
      <c r="B343" s="17"/>
      <c r="C343" s="14"/>
      <c r="D343" s="14"/>
      <c r="E343" s="14"/>
      <c r="F343" s="113" t="s">
        <v>334</v>
      </c>
      <c r="G343" s="7"/>
      <c r="H343" s="7"/>
      <c r="I343" s="7"/>
      <c r="J343" s="7"/>
      <c r="K343" s="7"/>
      <c r="L343" s="18"/>
    </row>
    <row r="344" spans="1:12" ht="20.5" thickBot="1" x14ac:dyDescent="0.25">
      <c r="A344" s="72" t="s">
        <v>6</v>
      </c>
      <c r="B344" s="78">
        <f>1+MAX($B$13:B343)</f>
        <v>82</v>
      </c>
      <c r="C344" s="124" t="s">
        <v>335</v>
      </c>
      <c r="D344" s="79"/>
      <c r="E344" s="59" t="s">
        <v>142</v>
      </c>
      <c r="F344" s="80" t="s">
        <v>336</v>
      </c>
      <c r="G344" s="59" t="s">
        <v>264</v>
      </c>
      <c r="H344" s="60">
        <v>1</v>
      </c>
      <c r="I344" s="83"/>
      <c r="J344" s="60" t="str">
        <f>IF(ISNUMBER(I344),ROUND(H344*I344,3),"")</f>
        <v/>
      </c>
      <c r="K344" s="62"/>
      <c r="L344" s="77">
        <f>ROUND(H344*K344,2)</f>
        <v>0</v>
      </c>
    </row>
    <row r="345" spans="1:12" x14ac:dyDescent="0.2">
      <c r="A345" s="72" t="s">
        <v>5</v>
      </c>
      <c r="B345" s="15"/>
      <c r="C345" s="12"/>
      <c r="D345" s="12"/>
      <c r="E345" s="12"/>
      <c r="F345" s="81"/>
      <c r="G345" s="6"/>
      <c r="H345" s="6"/>
      <c r="I345" s="6"/>
      <c r="J345" s="6"/>
      <c r="K345" s="6"/>
      <c r="L345" s="16"/>
    </row>
    <row r="346" spans="1:12" ht="20" x14ac:dyDescent="0.2">
      <c r="A346" s="72" t="s">
        <v>7</v>
      </c>
      <c r="B346" s="15"/>
      <c r="C346" s="12"/>
      <c r="D346" s="12"/>
      <c r="E346" s="12"/>
      <c r="F346" s="82" t="s">
        <v>145</v>
      </c>
      <c r="G346" s="6"/>
      <c r="H346" s="6"/>
      <c r="I346" s="6"/>
      <c r="J346" s="6"/>
      <c r="K346" s="6"/>
      <c r="L346" s="16"/>
    </row>
    <row r="347" spans="1:12" ht="20.5" thickBot="1" x14ac:dyDescent="0.25">
      <c r="A347" s="72" t="s">
        <v>8</v>
      </c>
      <c r="B347" s="17"/>
      <c r="C347" s="14"/>
      <c r="D347" s="14"/>
      <c r="E347" s="14"/>
      <c r="F347" s="113" t="s">
        <v>337</v>
      </c>
      <c r="G347" s="7"/>
      <c r="H347" s="7"/>
      <c r="I347" s="7"/>
      <c r="J347" s="7"/>
      <c r="K347" s="7"/>
      <c r="L347" s="18"/>
    </row>
    <row r="348" spans="1:12" ht="20.5" thickBot="1" x14ac:dyDescent="0.25">
      <c r="A348" s="72" t="s">
        <v>6</v>
      </c>
      <c r="B348" s="78">
        <f>1+MAX($B$13:B347)</f>
        <v>83</v>
      </c>
      <c r="C348" s="124" t="s">
        <v>338</v>
      </c>
      <c r="D348" s="79"/>
      <c r="E348" s="59" t="s">
        <v>142</v>
      </c>
      <c r="F348" s="80" t="s">
        <v>339</v>
      </c>
      <c r="G348" s="59" t="s">
        <v>264</v>
      </c>
      <c r="H348" s="60">
        <v>3</v>
      </c>
      <c r="I348" s="83"/>
      <c r="J348" s="60" t="str">
        <f>IF(ISNUMBER(I348),ROUND(H348*I348,3),"")</f>
        <v/>
      </c>
      <c r="K348" s="62"/>
      <c r="L348" s="77">
        <f>ROUND(H348*K348,2)</f>
        <v>0</v>
      </c>
    </row>
    <row r="349" spans="1:12" x14ac:dyDescent="0.2">
      <c r="A349" s="72" t="s">
        <v>5</v>
      </c>
      <c r="B349" s="15"/>
      <c r="C349" s="12"/>
      <c r="D349" s="12"/>
      <c r="E349" s="12"/>
      <c r="F349" s="81"/>
      <c r="G349" s="6"/>
      <c r="H349" s="6"/>
      <c r="I349" s="6"/>
      <c r="J349" s="6"/>
      <c r="K349" s="6"/>
      <c r="L349" s="16"/>
    </row>
    <row r="350" spans="1:12" ht="20" x14ac:dyDescent="0.2">
      <c r="A350" s="72" t="s">
        <v>7</v>
      </c>
      <c r="B350" s="15"/>
      <c r="C350" s="12"/>
      <c r="D350" s="12"/>
      <c r="E350" s="12"/>
      <c r="F350" s="82" t="s">
        <v>145</v>
      </c>
      <c r="G350" s="6"/>
      <c r="H350" s="6"/>
      <c r="I350" s="6"/>
      <c r="J350" s="6"/>
      <c r="K350" s="6"/>
      <c r="L350" s="16"/>
    </row>
    <row r="351" spans="1:12" ht="50.5" thickBot="1" x14ac:dyDescent="0.25">
      <c r="A351" s="72" t="s">
        <v>8</v>
      </c>
      <c r="B351" s="17"/>
      <c r="C351" s="14"/>
      <c r="D351" s="14"/>
      <c r="E351" s="14"/>
      <c r="F351" s="113" t="s">
        <v>340</v>
      </c>
      <c r="G351" s="7"/>
      <c r="H351" s="7"/>
      <c r="I351" s="7"/>
      <c r="J351" s="7"/>
      <c r="K351" s="7"/>
      <c r="L351" s="18"/>
    </row>
    <row r="352" spans="1:12" ht="20.5" thickBot="1" x14ac:dyDescent="0.25">
      <c r="A352" s="72" t="s">
        <v>6</v>
      </c>
      <c r="B352" s="78">
        <f>1+MAX($B$13:B351)</f>
        <v>84</v>
      </c>
      <c r="C352" s="124" t="s">
        <v>341</v>
      </c>
      <c r="D352" s="79"/>
      <c r="E352" s="59" t="s">
        <v>142</v>
      </c>
      <c r="F352" s="80" t="s">
        <v>342</v>
      </c>
      <c r="G352" s="59" t="s">
        <v>264</v>
      </c>
      <c r="H352" s="60">
        <v>1</v>
      </c>
      <c r="I352" s="83"/>
      <c r="J352" s="60" t="str">
        <f>IF(ISNUMBER(I352),ROUND(H352*I352,3),"")</f>
        <v/>
      </c>
      <c r="K352" s="62"/>
      <c r="L352" s="77">
        <f>ROUND(H352*K352,2)</f>
        <v>0</v>
      </c>
    </row>
    <row r="353" spans="1:12" x14ac:dyDescent="0.2">
      <c r="A353" s="72" t="s">
        <v>5</v>
      </c>
      <c r="B353" s="15"/>
      <c r="C353" s="12"/>
      <c r="D353" s="12"/>
      <c r="E353" s="12"/>
      <c r="F353" s="81"/>
      <c r="G353" s="6"/>
      <c r="H353" s="6"/>
      <c r="I353" s="6"/>
      <c r="J353" s="6"/>
      <c r="K353" s="6"/>
      <c r="L353" s="16"/>
    </row>
    <row r="354" spans="1:12" ht="20" x14ac:dyDescent="0.2">
      <c r="A354" s="72" t="s">
        <v>7</v>
      </c>
      <c r="B354" s="15"/>
      <c r="C354" s="12"/>
      <c r="D354" s="12"/>
      <c r="E354" s="12"/>
      <c r="F354" s="82" t="s">
        <v>145</v>
      </c>
      <c r="G354" s="6"/>
      <c r="H354" s="6"/>
      <c r="I354" s="6"/>
      <c r="J354" s="6"/>
      <c r="K354" s="6"/>
      <c r="L354" s="16"/>
    </row>
    <row r="355" spans="1:12" ht="40.5" thickBot="1" x14ac:dyDescent="0.25">
      <c r="A355" s="72" t="s">
        <v>8</v>
      </c>
      <c r="B355" s="17"/>
      <c r="C355" s="14"/>
      <c r="D355" s="14"/>
      <c r="E355" s="14"/>
      <c r="F355" s="113" t="s">
        <v>343</v>
      </c>
      <c r="G355" s="7"/>
      <c r="H355" s="7"/>
      <c r="I355" s="7"/>
      <c r="J355" s="7"/>
      <c r="K355" s="7"/>
      <c r="L355" s="18"/>
    </row>
    <row r="356" spans="1:12" ht="20.5" thickBot="1" x14ac:dyDescent="0.25">
      <c r="A356" s="72" t="s">
        <v>6</v>
      </c>
      <c r="B356" s="78">
        <f>1+MAX($B$13:B355)</f>
        <v>85</v>
      </c>
      <c r="C356" s="124" t="s">
        <v>344</v>
      </c>
      <c r="D356" s="79"/>
      <c r="E356" s="59" t="s">
        <v>142</v>
      </c>
      <c r="F356" s="80" t="s">
        <v>345</v>
      </c>
      <c r="G356" s="59" t="s">
        <v>264</v>
      </c>
      <c r="H356" s="60">
        <v>1</v>
      </c>
      <c r="I356" s="83"/>
      <c r="J356" s="60" t="str">
        <f>IF(ISNUMBER(I356),ROUND(H356*I356,3),"")</f>
        <v/>
      </c>
      <c r="K356" s="62"/>
      <c r="L356" s="77">
        <f>ROUND(H356*K356,2)</f>
        <v>0</v>
      </c>
    </row>
    <row r="357" spans="1:12" x14ac:dyDescent="0.2">
      <c r="A357" s="72" t="s">
        <v>5</v>
      </c>
      <c r="B357" s="15"/>
      <c r="C357" s="12"/>
      <c r="D357" s="12"/>
      <c r="E357" s="12"/>
      <c r="F357" s="81"/>
      <c r="G357" s="6"/>
      <c r="H357" s="6"/>
      <c r="I357" s="6"/>
      <c r="J357" s="6"/>
      <c r="K357" s="6"/>
      <c r="L357" s="16"/>
    </row>
    <row r="358" spans="1:12" ht="20" x14ac:dyDescent="0.2">
      <c r="A358" s="72" t="s">
        <v>7</v>
      </c>
      <c r="B358" s="15"/>
      <c r="C358" s="12"/>
      <c r="D358" s="12"/>
      <c r="E358" s="12"/>
      <c r="F358" s="82" t="s">
        <v>145</v>
      </c>
      <c r="G358" s="6"/>
      <c r="H358" s="6"/>
      <c r="I358" s="6"/>
      <c r="J358" s="6"/>
      <c r="K358" s="6"/>
      <c r="L358" s="16"/>
    </row>
    <row r="359" spans="1:12" ht="90.5" thickBot="1" x14ac:dyDescent="0.25">
      <c r="A359" s="72" t="s">
        <v>8</v>
      </c>
      <c r="B359" s="17"/>
      <c r="C359" s="14"/>
      <c r="D359" s="14"/>
      <c r="E359" s="14"/>
      <c r="F359" s="113" t="s">
        <v>346</v>
      </c>
      <c r="G359" s="7"/>
      <c r="H359" s="7"/>
      <c r="I359" s="7"/>
      <c r="J359" s="7"/>
      <c r="K359" s="7"/>
      <c r="L359" s="18"/>
    </row>
    <row r="360" spans="1:12" ht="13" x14ac:dyDescent="0.2">
      <c r="A360" s="116" t="s">
        <v>82</v>
      </c>
      <c r="B360" s="117" t="s">
        <v>175</v>
      </c>
      <c r="C360" s="123" t="str">
        <f xml:space="preserve"> CONCATENATE("za Díl ",C299)</f>
        <v>za Díl 74D</v>
      </c>
      <c r="D360" s="119"/>
      <c r="E360" s="119"/>
      <c r="F360" s="118" t="s">
        <v>304</v>
      </c>
      <c r="G360" s="120"/>
      <c r="H360" s="120"/>
      <c r="I360" s="120"/>
      <c r="J360" s="121"/>
      <c r="K360" s="120"/>
      <c r="L360" s="122">
        <f>SUM(L300:L359)</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069" priority="2747">
      <formula>$E$5="Ostatní"</formula>
    </cfRule>
    <cfRule type="expression" dxfId="1068" priority="2749">
      <formula>$E$6="Ostatní"</formula>
    </cfRule>
  </conditionalFormatting>
  <conditionalFormatting sqref="F2">
    <cfRule type="expression" dxfId="1067" priority="2745">
      <formula>IF($F$2="Název stavby","Vybarvit",IF($F$2="","Vybarvit",""))="Vybarvit"</formula>
    </cfRule>
  </conditionalFormatting>
  <conditionalFormatting sqref="D3">
    <cfRule type="expression" dxfId="1066" priority="2744">
      <formula>IF($D$3="SO XX-XX-XX","Vybarvit",IF($D$3="","Vybarvit",""))="Vybarvit"</formula>
    </cfRule>
  </conditionalFormatting>
  <conditionalFormatting sqref="F3">
    <cfRule type="expression" dxfId="1065" priority="2743">
      <formula>IF($F$3="Název SO/PS","Vybarvit",IF($F$3="","Vybarvit",""))="Vybarvit"</formula>
    </cfRule>
  </conditionalFormatting>
  <conditionalFormatting sqref="F8">
    <cfRule type="expression" dxfId="1064" priority="2742">
      <formula>IF($F$8="Obchodní název firmy/společnosti, v případě fyzické osoby podnikající  IČO","Vybarvit",IF($F$8="","Vybarvit",""))="Vybarvit"</formula>
    </cfRule>
  </conditionalFormatting>
  <conditionalFormatting sqref="G8:H8">
    <cfRule type="expression" dxfId="1063" priority="2741">
      <formula>IF($G$8="Titul Jméno Příjmení","Vybarvit",IF($G$8="","Vybarvit",""))="Vybarvit"</formula>
    </cfRule>
  </conditionalFormatting>
  <conditionalFormatting sqref="K8">
    <cfRule type="expression" dxfId="1062" priority="2716">
      <formula>$K$8=""</formula>
    </cfRule>
  </conditionalFormatting>
  <conditionalFormatting sqref="K7">
    <cfRule type="expression" dxfId="1061" priority="2715">
      <formula>$K$7=""</formula>
    </cfRule>
  </conditionalFormatting>
  <conditionalFormatting sqref="K5">
    <cfRule type="expression" dxfId="1060" priority="2713">
      <formula>$K$5=""</formula>
    </cfRule>
  </conditionalFormatting>
  <conditionalFormatting sqref="K4">
    <cfRule type="expression" dxfId="1059" priority="2712">
      <formula>$K$4=""</formula>
    </cfRule>
  </conditionalFormatting>
  <conditionalFormatting sqref="L4">
    <cfRule type="expression" dxfId="1058" priority="2711">
      <formula>$L$4=""</formula>
    </cfRule>
  </conditionalFormatting>
  <conditionalFormatting sqref="E8">
    <cfRule type="expression" dxfId="1057" priority="2710">
      <formula>$E$8=""</formula>
    </cfRule>
  </conditionalFormatting>
  <conditionalFormatting sqref="E7">
    <cfRule type="expression" dxfId="1056" priority="2709">
      <formula>$E$7=""</formula>
    </cfRule>
  </conditionalFormatting>
  <conditionalFormatting sqref="E6">
    <cfRule type="expression" dxfId="1055" priority="2708">
      <formula>$E$6=""</formula>
    </cfRule>
  </conditionalFormatting>
  <conditionalFormatting sqref="E5">
    <cfRule type="expression" dxfId="1054" priority="2707">
      <formula>$E$5=""</formula>
    </cfRule>
  </conditionalFormatting>
  <conditionalFormatting sqref="E4">
    <cfRule type="expression" dxfId="1053" priority="2705">
      <formula>$E$4=""</formula>
    </cfRule>
  </conditionalFormatting>
  <conditionalFormatting sqref="F13">
    <cfRule type="expression" dxfId="1052" priority="1282">
      <formula>F13="Název dílu"</formula>
    </cfRule>
  </conditionalFormatting>
  <conditionalFormatting sqref="Q3">
    <cfRule type="cellIs" dxfId="1051" priority="1281" operator="notEqual">
      <formula>0</formula>
    </cfRule>
  </conditionalFormatting>
  <conditionalFormatting sqref="C13">
    <cfRule type="expression" dxfId="1050" priority="1280">
      <formula>C13="Kód dílu"</formula>
    </cfRule>
  </conditionalFormatting>
  <conditionalFormatting sqref="K6">
    <cfRule type="expression" dxfId="1049" priority="1224">
      <formula>$K$6=""</formula>
    </cfRule>
  </conditionalFormatting>
  <conditionalFormatting sqref="J14">
    <cfRule type="expression" dxfId="1048" priority="1199">
      <formula>J14=""</formula>
    </cfRule>
  </conditionalFormatting>
  <conditionalFormatting sqref="C14">
    <cfRule type="expression" dxfId="1047" priority="1198">
      <formula>C14=""</formula>
    </cfRule>
  </conditionalFormatting>
  <conditionalFormatting sqref="E14">
    <cfRule type="expression" dxfId="1046" priority="1197">
      <formula>E14=""</formula>
    </cfRule>
  </conditionalFormatting>
  <conditionalFormatting sqref="F14">
    <cfRule type="expression" dxfId="1045" priority="1196">
      <formula>F14=""</formula>
    </cfRule>
  </conditionalFormatting>
  <conditionalFormatting sqref="F15">
    <cfRule type="expression" dxfId="1044" priority="1195">
      <formula>F15=""</formula>
    </cfRule>
  </conditionalFormatting>
  <conditionalFormatting sqref="F16">
    <cfRule type="expression" dxfId="1043" priority="1194">
      <formula>F16=""</formula>
    </cfRule>
  </conditionalFormatting>
  <conditionalFormatting sqref="F17">
    <cfRule type="expression" dxfId="1042" priority="1193">
      <formula>F17=""</formula>
    </cfRule>
  </conditionalFormatting>
  <conditionalFormatting sqref="G14">
    <cfRule type="expression" dxfId="1041" priority="1192">
      <formula>G14=""</formula>
    </cfRule>
  </conditionalFormatting>
  <conditionalFormatting sqref="H14">
    <cfRule type="expression" dxfId="1040" priority="1191">
      <formula>H14=""</formula>
    </cfRule>
  </conditionalFormatting>
  <conditionalFormatting sqref="I14">
    <cfRule type="expression" dxfId="1039" priority="1190">
      <formula>I14=""</formula>
    </cfRule>
  </conditionalFormatting>
  <conditionalFormatting sqref="D14">
    <cfRule type="expression" dxfId="1038" priority="1189">
      <formula>D14=""</formula>
    </cfRule>
  </conditionalFormatting>
  <conditionalFormatting sqref="K14">
    <cfRule type="expression" dxfId="1037" priority="1188">
      <formula>K14=""</formula>
    </cfRule>
  </conditionalFormatting>
  <conditionalFormatting sqref="C18">
    <cfRule type="expression" dxfId="1036" priority="1142">
      <formula>C18=""</formula>
    </cfRule>
  </conditionalFormatting>
  <conditionalFormatting sqref="E18">
    <cfRule type="expression" dxfId="1035" priority="1141">
      <formula>E18=""</formula>
    </cfRule>
  </conditionalFormatting>
  <conditionalFormatting sqref="F18">
    <cfRule type="expression" dxfId="1034" priority="1140">
      <formula>F18=""</formula>
    </cfRule>
  </conditionalFormatting>
  <conditionalFormatting sqref="F19">
    <cfRule type="expression" dxfId="1033" priority="1139">
      <formula>F19=""</formula>
    </cfRule>
  </conditionalFormatting>
  <conditionalFormatting sqref="F20">
    <cfRule type="expression" dxfId="1032" priority="1138">
      <formula>F20=""</formula>
    </cfRule>
  </conditionalFormatting>
  <conditionalFormatting sqref="F21">
    <cfRule type="expression" dxfId="1031" priority="1137">
      <formula>F21=""</formula>
    </cfRule>
  </conditionalFormatting>
  <conditionalFormatting sqref="G18">
    <cfRule type="expression" dxfId="1030" priority="1136">
      <formula>G18=""</formula>
    </cfRule>
  </conditionalFormatting>
  <conditionalFormatting sqref="H18">
    <cfRule type="expression" dxfId="1029" priority="1135">
      <formula>H18=""</formula>
    </cfRule>
  </conditionalFormatting>
  <conditionalFormatting sqref="I18">
    <cfRule type="expression" dxfId="1028" priority="1134">
      <formula>I18=""</formula>
    </cfRule>
  </conditionalFormatting>
  <conditionalFormatting sqref="J18">
    <cfRule type="expression" dxfId="1027" priority="1133">
      <formula>J18=""</formula>
    </cfRule>
  </conditionalFormatting>
  <conditionalFormatting sqref="K18">
    <cfRule type="expression" dxfId="1026" priority="1132">
      <formula>K18=""</formula>
    </cfRule>
  </conditionalFormatting>
  <conditionalFormatting sqref="D18">
    <cfRule type="expression" dxfId="1025" priority="1131">
      <formula>D18=""</formula>
    </cfRule>
  </conditionalFormatting>
  <conditionalFormatting sqref="C22">
    <cfRule type="expression" dxfId="1024" priority="1130">
      <formula>C22=""</formula>
    </cfRule>
  </conditionalFormatting>
  <conditionalFormatting sqref="E22">
    <cfRule type="expression" dxfId="1023" priority="1129">
      <formula>E22=""</formula>
    </cfRule>
  </conditionalFormatting>
  <conditionalFormatting sqref="F22">
    <cfRule type="expression" dxfId="1022" priority="1128">
      <formula>F22=""</formula>
    </cfRule>
  </conditionalFormatting>
  <conditionalFormatting sqref="F23">
    <cfRule type="expression" dxfId="1021" priority="1127">
      <formula>F23=""</formula>
    </cfRule>
  </conditionalFormatting>
  <conditionalFormatting sqref="F24">
    <cfRule type="expression" dxfId="1020" priority="1126">
      <formula>F24=""</formula>
    </cfRule>
  </conditionalFormatting>
  <conditionalFormatting sqref="F25">
    <cfRule type="expression" dxfId="1019" priority="1125">
      <formula>F25=""</formula>
    </cfRule>
  </conditionalFormatting>
  <conditionalFormatting sqref="G22">
    <cfRule type="expression" dxfId="1018" priority="1124">
      <formula>G22=""</formula>
    </cfRule>
  </conditionalFormatting>
  <conditionalFormatting sqref="H22">
    <cfRule type="expression" dxfId="1017" priority="1123">
      <formula>H22=""</formula>
    </cfRule>
  </conditionalFormatting>
  <conditionalFormatting sqref="I22">
    <cfRule type="expression" dxfId="1016" priority="1122">
      <formula>I22=""</formula>
    </cfRule>
  </conditionalFormatting>
  <conditionalFormatting sqref="J22">
    <cfRule type="expression" dxfId="1015" priority="1121">
      <formula>J22=""</formula>
    </cfRule>
  </conditionalFormatting>
  <conditionalFormatting sqref="K22">
    <cfRule type="expression" dxfId="1014" priority="1120">
      <formula>K22=""</formula>
    </cfRule>
  </conditionalFormatting>
  <conditionalFormatting sqref="D22">
    <cfRule type="expression" dxfId="1013" priority="1119">
      <formula>D22=""</formula>
    </cfRule>
  </conditionalFormatting>
  <conditionalFormatting sqref="C26">
    <cfRule type="expression" dxfId="1012" priority="1118">
      <formula>C26=""</formula>
    </cfRule>
  </conditionalFormatting>
  <conditionalFormatting sqref="E26">
    <cfRule type="expression" dxfId="1011" priority="1117">
      <formula>E26=""</formula>
    </cfRule>
  </conditionalFormatting>
  <conditionalFormatting sqref="F26">
    <cfRule type="expression" dxfId="1010" priority="1116">
      <formula>F26=""</formula>
    </cfRule>
  </conditionalFormatting>
  <conditionalFormatting sqref="F27">
    <cfRule type="expression" dxfId="1009" priority="1115">
      <formula>F27=""</formula>
    </cfRule>
  </conditionalFormatting>
  <conditionalFormatting sqref="F28">
    <cfRule type="expression" dxfId="1008" priority="1114">
      <formula>F28=""</formula>
    </cfRule>
  </conditionalFormatting>
  <conditionalFormatting sqref="F29">
    <cfRule type="expression" dxfId="1007" priority="1113">
      <formula>F29=""</formula>
    </cfRule>
  </conditionalFormatting>
  <conditionalFormatting sqref="G26">
    <cfRule type="expression" dxfId="1006" priority="1112">
      <formula>G26=""</formula>
    </cfRule>
  </conditionalFormatting>
  <conditionalFormatting sqref="H26">
    <cfRule type="expression" dxfId="1005" priority="1111">
      <formula>H26=""</formula>
    </cfRule>
  </conditionalFormatting>
  <conditionalFormatting sqref="I26">
    <cfRule type="expression" dxfId="1004" priority="1110">
      <formula>I26=""</formula>
    </cfRule>
  </conditionalFormatting>
  <conditionalFormatting sqref="J26">
    <cfRule type="expression" dxfId="1003" priority="1109">
      <formula>J26=""</formula>
    </cfRule>
  </conditionalFormatting>
  <conditionalFormatting sqref="K26">
    <cfRule type="expression" dxfId="1002" priority="1108">
      <formula>K26=""</formula>
    </cfRule>
  </conditionalFormatting>
  <conditionalFormatting sqref="D26">
    <cfRule type="expression" dxfId="1001" priority="1107">
      <formula>D26=""</formula>
    </cfRule>
  </conditionalFormatting>
  <conditionalFormatting sqref="C30">
    <cfRule type="expression" dxfId="1000" priority="1106">
      <formula>C30=""</formula>
    </cfRule>
  </conditionalFormatting>
  <conditionalFormatting sqref="E30">
    <cfRule type="expression" dxfId="999" priority="1105">
      <formula>E30=""</formula>
    </cfRule>
  </conditionalFormatting>
  <conditionalFormatting sqref="F30">
    <cfRule type="expression" dxfId="998" priority="1104">
      <formula>F30=""</formula>
    </cfRule>
  </conditionalFormatting>
  <conditionalFormatting sqref="F31">
    <cfRule type="expression" dxfId="997" priority="1103">
      <formula>F31=""</formula>
    </cfRule>
  </conditionalFormatting>
  <conditionalFormatting sqref="F32">
    <cfRule type="expression" dxfId="996" priority="1102">
      <formula>F32=""</formula>
    </cfRule>
  </conditionalFormatting>
  <conditionalFormatting sqref="F33">
    <cfRule type="expression" dxfId="995" priority="1101">
      <formula>F33=""</formula>
    </cfRule>
  </conditionalFormatting>
  <conditionalFormatting sqref="G30">
    <cfRule type="expression" dxfId="994" priority="1100">
      <formula>G30=""</formula>
    </cfRule>
  </conditionalFormatting>
  <conditionalFormatting sqref="H30">
    <cfRule type="expression" dxfId="993" priority="1099">
      <formula>H30=""</formula>
    </cfRule>
  </conditionalFormatting>
  <conditionalFormatting sqref="I30">
    <cfRule type="expression" dxfId="992" priority="1098">
      <formula>I30=""</formula>
    </cfRule>
  </conditionalFormatting>
  <conditionalFormatting sqref="J30">
    <cfRule type="expression" dxfId="991" priority="1097">
      <formula>J30=""</formula>
    </cfRule>
  </conditionalFormatting>
  <conditionalFormatting sqref="K30">
    <cfRule type="expression" dxfId="990" priority="1096">
      <formula>K30=""</formula>
    </cfRule>
  </conditionalFormatting>
  <conditionalFormatting sqref="D30">
    <cfRule type="expression" dxfId="989" priority="1095">
      <formula>D30=""</formula>
    </cfRule>
  </conditionalFormatting>
  <conditionalFormatting sqref="C34">
    <cfRule type="expression" dxfId="988" priority="1094">
      <formula>C34=""</formula>
    </cfRule>
  </conditionalFormatting>
  <conditionalFormatting sqref="E34">
    <cfRule type="expression" dxfId="987" priority="1093">
      <formula>E34=""</formula>
    </cfRule>
  </conditionalFormatting>
  <conditionalFormatting sqref="F34">
    <cfRule type="expression" dxfId="986" priority="1092">
      <formula>F34=""</formula>
    </cfRule>
  </conditionalFormatting>
  <conditionalFormatting sqref="F35">
    <cfRule type="expression" dxfId="985" priority="1091">
      <formula>F35=""</formula>
    </cfRule>
  </conditionalFormatting>
  <conditionalFormatting sqref="F36">
    <cfRule type="expression" dxfId="984" priority="1090">
      <formula>F36=""</formula>
    </cfRule>
  </conditionalFormatting>
  <conditionalFormatting sqref="F37">
    <cfRule type="expression" dxfId="983" priority="1089">
      <formula>F37=""</formula>
    </cfRule>
  </conditionalFormatting>
  <conditionalFormatting sqref="G34">
    <cfRule type="expression" dxfId="982" priority="1088">
      <formula>G34=""</formula>
    </cfRule>
  </conditionalFormatting>
  <conditionalFormatting sqref="H34">
    <cfRule type="expression" dxfId="981" priority="1087">
      <formula>H34=""</formula>
    </cfRule>
  </conditionalFormatting>
  <conditionalFormatting sqref="I34">
    <cfRule type="expression" dxfId="980" priority="1086">
      <formula>I34=""</formula>
    </cfRule>
  </conditionalFormatting>
  <conditionalFormatting sqref="J34">
    <cfRule type="expression" dxfId="979" priority="1085">
      <formula>J34=""</formula>
    </cfRule>
  </conditionalFormatting>
  <conditionalFormatting sqref="K34">
    <cfRule type="expression" dxfId="978" priority="1084">
      <formula>K34=""</formula>
    </cfRule>
  </conditionalFormatting>
  <conditionalFormatting sqref="D34">
    <cfRule type="expression" dxfId="977" priority="1083">
      <formula>D34=""</formula>
    </cfRule>
  </conditionalFormatting>
  <conditionalFormatting sqref="C38">
    <cfRule type="expression" dxfId="976" priority="1082">
      <formula>C38=""</formula>
    </cfRule>
  </conditionalFormatting>
  <conditionalFormatting sqref="E38">
    <cfRule type="expression" dxfId="975" priority="1081">
      <formula>E38=""</formula>
    </cfRule>
  </conditionalFormatting>
  <conditionalFormatting sqref="F38">
    <cfRule type="expression" dxfId="974" priority="1080">
      <formula>F38=""</formula>
    </cfRule>
  </conditionalFormatting>
  <conditionalFormatting sqref="F39">
    <cfRule type="expression" dxfId="973" priority="1079">
      <formula>F39=""</formula>
    </cfRule>
  </conditionalFormatting>
  <conditionalFormatting sqref="F40">
    <cfRule type="expression" dxfId="972" priority="1078">
      <formula>F40=""</formula>
    </cfRule>
  </conditionalFormatting>
  <conditionalFormatting sqref="F41">
    <cfRule type="expression" dxfId="971" priority="1077">
      <formula>F41=""</formula>
    </cfRule>
  </conditionalFormatting>
  <conditionalFormatting sqref="G38">
    <cfRule type="expression" dxfId="970" priority="1076">
      <formula>G38=""</formula>
    </cfRule>
  </conditionalFormatting>
  <conditionalFormatting sqref="H38">
    <cfRule type="expression" dxfId="969" priority="1075">
      <formula>H38=""</formula>
    </cfRule>
  </conditionalFormatting>
  <conditionalFormatting sqref="I38">
    <cfRule type="expression" dxfId="968" priority="1074">
      <formula>I38=""</formula>
    </cfRule>
  </conditionalFormatting>
  <conditionalFormatting sqref="J38">
    <cfRule type="expression" dxfId="967" priority="1073">
      <formula>J38=""</formula>
    </cfRule>
  </conditionalFormatting>
  <conditionalFormatting sqref="K38">
    <cfRule type="expression" dxfId="966" priority="1072">
      <formula>K38=""</formula>
    </cfRule>
  </conditionalFormatting>
  <conditionalFormatting sqref="D38">
    <cfRule type="expression" dxfId="965" priority="1071">
      <formula>D38=""</formula>
    </cfRule>
  </conditionalFormatting>
  <conditionalFormatting sqref="C42">
    <cfRule type="expression" dxfId="964" priority="1070">
      <formula>C42=""</formula>
    </cfRule>
  </conditionalFormatting>
  <conditionalFormatting sqref="E42">
    <cfRule type="expression" dxfId="963" priority="1069">
      <formula>E42=""</formula>
    </cfRule>
  </conditionalFormatting>
  <conditionalFormatting sqref="F42">
    <cfRule type="expression" dxfId="962" priority="1068">
      <formula>F42=""</formula>
    </cfRule>
  </conditionalFormatting>
  <conditionalFormatting sqref="F43">
    <cfRule type="expression" dxfId="961" priority="1067">
      <formula>F43=""</formula>
    </cfRule>
  </conditionalFormatting>
  <conditionalFormatting sqref="F44">
    <cfRule type="expression" dxfId="960" priority="1066">
      <formula>F44=""</formula>
    </cfRule>
  </conditionalFormatting>
  <conditionalFormatting sqref="F45">
    <cfRule type="expression" dxfId="959" priority="1065">
      <formula>F45=""</formula>
    </cfRule>
  </conditionalFormatting>
  <conditionalFormatting sqref="G42">
    <cfRule type="expression" dxfId="958" priority="1064">
      <formula>G42=""</formula>
    </cfRule>
  </conditionalFormatting>
  <conditionalFormatting sqref="H42">
    <cfRule type="expression" dxfId="957" priority="1063">
      <formula>H42=""</formula>
    </cfRule>
  </conditionalFormatting>
  <conditionalFormatting sqref="I42">
    <cfRule type="expression" dxfId="956" priority="1062">
      <formula>I42=""</formula>
    </cfRule>
  </conditionalFormatting>
  <conditionalFormatting sqref="J42">
    <cfRule type="expression" dxfId="955" priority="1061">
      <formula>J42=""</formula>
    </cfRule>
  </conditionalFormatting>
  <conditionalFormatting sqref="K42">
    <cfRule type="expression" dxfId="954" priority="1060">
      <formula>K42=""</formula>
    </cfRule>
  </conditionalFormatting>
  <conditionalFormatting sqref="D42">
    <cfRule type="expression" dxfId="953" priority="1059">
      <formula>D42=""</formula>
    </cfRule>
  </conditionalFormatting>
  <conditionalFormatting sqref="C46">
    <cfRule type="expression" dxfId="952" priority="1058">
      <formula>C46=""</formula>
    </cfRule>
  </conditionalFormatting>
  <conditionalFormatting sqref="E46">
    <cfRule type="expression" dxfId="951" priority="1057">
      <formula>E46=""</formula>
    </cfRule>
  </conditionalFormatting>
  <conditionalFormatting sqref="F46">
    <cfRule type="expression" dxfId="950" priority="1056">
      <formula>F46=""</formula>
    </cfRule>
  </conditionalFormatting>
  <conditionalFormatting sqref="F47">
    <cfRule type="expression" dxfId="949" priority="1055">
      <formula>F47=""</formula>
    </cfRule>
  </conditionalFormatting>
  <conditionalFormatting sqref="F48">
    <cfRule type="expression" dxfId="948" priority="1054">
      <formula>F48=""</formula>
    </cfRule>
  </conditionalFormatting>
  <conditionalFormatting sqref="F49">
    <cfRule type="expression" dxfId="947" priority="1053">
      <formula>F49=""</formula>
    </cfRule>
  </conditionalFormatting>
  <conditionalFormatting sqref="G46">
    <cfRule type="expression" dxfId="946" priority="1052">
      <formula>G46=""</formula>
    </cfRule>
  </conditionalFormatting>
  <conditionalFormatting sqref="H46">
    <cfRule type="expression" dxfId="945" priority="1051">
      <formula>H46=""</formula>
    </cfRule>
  </conditionalFormatting>
  <conditionalFormatting sqref="I46">
    <cfRule type="expression" dxfId="944" priority="1050">
      <formula>I46=""</formula>
    </cfRule>
  </conditionalFormatting>
  <conditionalFormatting sqref="J46">
    <cfRule type="expression" dxfId="943" priority="1049">
      <formula>J46=""</formula>
    </cfRule>
  </conditionalFormatting>
  <conditionalFormatting sqref="K46">
    <cfRule type="expression" dxfId="942" priority="1048">
      <formula>K46=""</formula>
    </cfRule>
  </conditionalFormatting>
  <conditionalFormatting sqref="D46">
    <cfRule type="expression" dxfId="941" priority="1047">
      <formula>D46=""</formula>
    </cfRule>
  </conditionalFormatting>
  <conditionalFormatting sqref="C50">
    <cfRule type="expression" dxfId="940" priority="1046">
      <formula>C50=""</formula>
    </cfRule>
  </conditionalFormatting>
  <conditionalFormatting sqref="E50">
    <cfRule type="expression" dxfId="939" priority="1045">
      <formula>E50=""</formula>
    </cfRule>
  </conditionalFormatting>
  <conditionalFormatting sqref="F50">
    <cfRule type="expression" dxfId="938" priority="1044">
      <formula>F50=""</formula>
    </cfRule>
  </conditionalFormatting>
  <conditionalFormatting sqref="F51">
    <cfRule type="expression" dxfId="937" priority="1043">
      <formula>F51=""</formula>
    </cfRule>
  </conditionalFormatting>
  <conditionalFormatting sqref="F52">
    <cfRule type="expression" dxfId="936" priority="1042">
      <formula>F52=""</formula>
    </cfRule>
  </conditionalFormatting>
  <conditionalFormatting sqref="F53">
    <cfRule type="expression" dxfId="935" priority="1041">
      <formula>F53=""</formula>
    </cfRule>
  </conditionalFormatting>
  <conditionalFormatting sqref="G50">
    <cfRule type="expression" dxfId="934" priority="1040">
      <formula>G50=""</formula>
    </cfRule>
  </conditionalFormatting>
  <conditionalFormatting sqref="H50">
    <cfRule type="expression" dxfId="933" priority="1039">
      <formula>H50=""</formula>
    </cfRule>
  </conditionalFormatting>
  <conditionalFormatting sqref="I50">
    <cfRule type="expression" dxfId="932" priority="1038">
      <formula>I50=""</formula>
    </cfRule>
  </conditionalFormatting>
  <conditionalFormatting sqref="J50">
    <cfRule type="expression" dxfId="931" priority="1037">
      <formula>J50=""</formula>
    </cfRule>
  </conditionalFormatting>
  <conditionalFormatting sqref="K50">
    <cfRule type="expression" dxfId="930" priority="1036">
      <formula>K50=""</formula>
    </cfRule>
  </conditionalFormatting>
  <conditionalFormatting sqref="D50">
    <cfRule type="expression" dxfId="929" priority="1035">
      <formula>D50=""</formula>
    </cfRule>
  </conditionalFormatting>
  <conditionalFormatting sqref="C54">
    <cfRule type="expression" dxfId="928" priority="1034">
      <formula>C54=""</formula>
    </cfRule>
  </conditionalFormatting>
  <conditionalFormatting sqref="E54">
    <cfRule type="expression" dxfId="927" priority="1033">
      <formula>E54=""</formula>
    </cfRule>
  </conditionalFormatting>
  <conditionalFormatting sqref="F54">
    <cfRule type="expression" dxfId="926" priority="1032">
      <formula>F54=""</formula>
    </cfRule>
  </conditionalFormatting>
  <conditionalFormatting sqref="F55">
    <cfRule type="expression" dxfId="925" priority="1031">
      <formula>F55=""</formula>
    </cfRule>
  </conditionalFormatting>
  <conditionalFormatting sqref="F56">
    <cfRule type="expression" dxfId="924" priority="1030">
      <formula>F56=""</formula>
    </cfRule>
  </conditionalFormatting>
  <conditionalFormatting sqref="F57">
    <cfRule type="expression" dxfId="923" priority="1029">
      <formula>F57=""</formula>
    </cfRule>
  </conditionalFormatting>
  <conditionalFormatting sqref="G54">
    <cfRule type="expression" dxfId="922" priority="1028">
      <formula>G54=""</formula>
    </cfRule>
  </conditionalFormatting>
  <conditionalFormatting sqref="H54">
    <cfRule type="expression" dxfId="921" priority="1027">
      <formula>H54=""</formula>
    </cfRule>
  </conditionalFormatting>
  <conditionalFormatting sqref="I54">
    <cfRule type="expression" dxfId="920" priority="1026">
      <formula>I54=""</formula>
    </cfRule>
  </conditionalFormatting>
  <conditionalFormatting sqref="J54">
    <cfRule type="expression" dxfId="919" priority="1025">
      <formula>J54=""</formula>
    </cfRule>
  </conditionalFormatting>
  <conditionalFormatting sqref="K54">
    <cfRule type="expression" dxfId="918" priority="1024">
      <formula>K54=""</formula>
    </cfRule>
  </conditionalFormatting>
  <conditionalFormatting sqref="D54">
    <cfRule type="expression" dxfId="917" priority="1023">
      <formula>D54=""</formula>
    </cfRule>
  </conditionalFormatting>
  <conditionalFormatting sqref="C58">
    <cfRule type="expression" dxfId="916" priority="1022">
      <formula>C58=""</formula>
    </cfRule>
  </conditionalFormatting>
  <conditionalFormatting sqref="E58">
    <cfRule type="expression" dxfId="915" priority="1021">
      <formula>E58=""</formula>
    </cfRule>
  </conditionalFormatting>
  <conditionalFormatting sqref="F58">
    <cfRule type="expression" dxfId="914" priority="1020">
      <formula>F58=""</formula>
    </cfRule>
  </conditionalFormatting>
  <conditionalFormatting sqref="F59">
    <cfRule type="expression" dxfId="913" priority="1019">
      <formula>F59=""</formula>
    </cfRule>
  </conditionalFormatting>
  <conditionalFormatting sqref="F60">
    <cfRule type="expression" dxfId="912" priority="1018">
      <formula>F60=""</formula>
    </cfRule>
  </conditionalFormatting>
  <conditionalFormatting sqref="F61">
    <cfRule type="expression" dxfId="911" priority="1017">
      <formula>F61=""</formula>
    </cfRule>
  </conditionalFormatting>
  <conditionalFormatting sqref="G58">
    <cfRule type="expression" dxfId="910" priority="1016">
      <formula>G58=""</formula>
    </cfRule>
  </conditionalFormatting>
  <conditionalFormatting sqref="H58">
    <cfRule type="expression" dxfId="909" priority="1015">
      <formula>H58=""</formula>
    </cfRule>
  </conditionalFormatting>
  <conditionalFormatting sqref="I58">
    <cfRule type="expression" dxfId="908" priority="1014">
      <formula>I58=""</formula>
    </cfRule>
  </conditionalFormatting>
  <conditionalFormatting sqref="J58">
    <cfRule type="expression" dxfId="907" priority="1013">
      <formula>J58=""</formula>
    </cfRule>
  </conditionalFormatting>
  <conditionalFormatting sqref="K58">
    <cfRule type="expression" dxfId="906" priority="1012">
      <formula>K58=""</formula>
    </cfRule>
  </conditionalFormatting>
  <conditionalFormatting sqref="D58">
    <cfRule type="expression" dxfId="905" priority="1011">
      <formula>D58=""</formula>
    </cfRule>
  </conditionalFormatting>
  <conditionalFormatting sqref="F62">
    <cfRule type="expression" dxfId="904" priority="1010">
      <formula>F62="Název dílu"</formula>
    </cfRule>
  </conditionalFormatting>
  <conditionalFormatting sqref="C62">
    <cfRule type="expression" dxfId="903" priority="1009">
      <formula>C62="Kód dílu"</formula>
    </cfRule>
  </conditionalFormatting>
  <conditionalFormatting sqref="F63">
    <cfRule type="expression" dxfId="902" priority="1008">
      <formula>F63="Název dílu"</formula>
    </cfRule>
  </conditionalFormatting>
  <conditionalFormatting sqref="C63">
    <cfRule type="expression" dxfId="901" priority="1007">
      <formula>C63="Kód dílu"</formula>
    </cfRule>
  </conditionalFormatting>
  <conditionalFormatting sqref="C64">
    <cfRule type="expression" dxfId="900" priority="1006">
      <formula>C64=""</formula>
    </cfRule>
  </conditionalFormatting>
  <conditionalFormatting sqref="E64">
    <cfRule type="expression" dxfId="899" priority="1005">
      <formula>E64=""</formula>
    </cfRule>
  </conditionalFormatting>
  <conditionalFormatting sqref="F64">
    <cfRule type="expression" dxfId="898" priority="1004">
      <formula>F64=""</formula>
    </cfRule>
  </conditionalFormatting>
  <conditionalFormatting sqref="F65">
    <cfRule type="expression" dxfId="897" priority="1003">
      <formula>F65=""</formula>
    </cfRule>
  </conditionalFormatting>
  <conditionalFormatting sqref="F66">
    <cfRule type="expression" dxfId="896" priority="1002">
      <formula>F66=""</formula>
    </cfRule>
  </conditionalFormatting>
  <conditionalFormatting sqref="F67">
    <cfRule type="expression" dxfId="895" priority="1001">
      <formula>F67=""</formula>
    </cfRule>
  </conditionalFormatting>
  <conditionalFormatting sqref="G64">
    <cfRule type="expression" dxfId="894" priority="1000">
      <formula>G64=""</formula>
    </cfRule>
  </conditionalFormatting>
  <conditionalFormatting sqref="H64">
    <cfRule type="expression" dxfId="893" priority="999">
      <formula>H64=""</formula>
    </cfRule>
  </conditionalFormatting>
  <conditionalFormatting sqref="I64">
    <cfRule type="expression" dxfId="892" priority="998">
      <formula>I64=""</formula>
    </cfRule>
  </conditionalFormatting>
  <conditionalFormatting sqref="J64">
    <cfRule type="expression" dxfId="891" priority="997">
      <formula>J64=""</formula>
    </cfRule>
  </conditionalFormatting>
  <conditionalFormatting sqref="K64">
    <cfRule type="expression" dxfId="890" priority="996">
      <formula>K64=""</formula>
    </cfRule>
  </conditionalFormatting>
  <conditionalFormatting sqref="D64">
    <cfRule type="expression" dxfId="889" priority="995">
      <formula>D64=""</formula>
    </cfRule>
  </conditionalFormatting>
  <conditionalFormatting sqref="C68">
    <cfRule type="expression" dxfId="888" priority="994">
      <formula>C68=""</formula>
    </cfRule>
  </conditionalFormatting>
  <conditionalFormatting sqref="E68">
    <cfRule type="expression" dxfId="887" priority="993">
      <formula>E68=""</formula>
    </cfRule>
  </conditionalFormatting>
  <conditionalFormatting sqref="F68">
    <cfRule type="expression" dxfId="886" priority="992">
      <formula>F68=""</formula>
    </cfRule>
  </conditionalFormatting>
  <conditionalFormatting sqref="F69">
    <cfRule type="expression" dxfId="885" priority="991">
      <formula>F69=""</formula>
    </cfRule>
  </conditionalFormatting>
  <conditionalFormatting sqref="F70">
    <cfRule type="expression" dxfId="884" priority="990">
      <formula>F70=""</formula>
    </cfRule>
  </conditionalFormatting>
  <conditionalFormatting sqref="F71">
    <cfRule type="expression" dxfId="883" priority="989">
      <formula>F71=""</formula>
    </cfRule>
  </conditionalFormatting>
  <conditionalFormatting sqref="G68">
    <cfRule type="expression" dxfId="882" priority="988">
      <formula>G68=""</formula>
    </cfRule>
  </conditionalFormatting>
  <conditionalFormatting sqref="H68">
    <cfRule type="expression" dxfId="881" priority="987">
      <formula>H68=""</formula>
    </cfRule>
  </conditionalFormatting>
  <conditionalFormatting sqref="I68">
    <cfRule type="expression" dxfId="880" priority="986">
      <formula>I68=""</formula>
    </cfRule>
  </conditionalFormatting>
  <conditionalFormatting sqref="J68">
    <cfRule type="expression" dxfId="879" priority="985">
      <formula>J68=""</formula>
    </cfRule>
  </conditionalFormatting>
  <conditionalFormatting sqref="K68">
    <cfRule type="expression" dxfId="878" priority="984">
      <formula>K68=""</formula>
    </cfRule>
  </conditionalFormatting>
  <conditionalFormatting sqref="D68">
    <cfRule type="expression" dxfId="877" priority="983">
      <formula>D68=""</formula>
    </cfRule>
  </conditionalFormatting>
  <conditionalFormatting sqref="C72">
    <cfRule type="expression" dxfId="876" priority="982">
      <formula>C72=""</formula>
    </cfRule>
  </conditionalFormatting>
  <conditionalFormatting sqref="E72">
    <cfRule type="expression" dxfId="875" priority="981">
      <formula>E72=""</formula>
    </cfRule>
  </conditionalFormatting>
  <conditionalFormatting sqref="F72">
    <cfRule type="expression" dxfId="874" priority="980">
      <formula>F72=""</formula>
    </cfRule>
  </conditionalFormatting>
  <conditionalFormatting sqref="F73">
    <cfRule type="expression" dxfId="873" priority="979">
      <formula>F73=""</formula>
    </cfRule>
  </conditionalFormatting>
  <conditionalFormatting sqref="F74">
    <cfRule type="expression" dxfId="872" priority="978">
      <formula>F74=""</formula>
    </cfRule>
  </conditionalFormatting>
  <conditionalFormatting sqref="F75">
    <cfRule type="expression" dxfId="871" priority="977">
      <formula>F75=""</formula>
    </cfRule>
  </conditionalFormatting>
  <conditionalFormatting sqref="G72">
    <cfRule type="expression" dxfId="870" priority="976">
      <formula>G72=""</formula>
    </cfRule>
  </conditionalFormatting>
  <conditionalFormatting sqref="H72">
    <cfRule type="expression" dxfId="869" priority="975">
      <formula>H72=""</formula>
    </cfRule>
  </conditionalFormatting>
  <conditionalFormatting sqref="I72">
    <cfRule type="expression" dxfId="868" priority="974">
      <formula>I72=""</formula>
    </cfRule>
  </conditionalFormatting>
  <conditionalFormatting sqref="J72">
    <cfRule type="expression" dxfId="867" priority="973">
      <formula>J72=""</formula>
    </cfRule>
  </conditionalFormatting>
  <conditionalFormatting sqref="K72">
    <cfRule type="expression" dxfId="866" priority="972">
      <formula>K72=""</formula>
    </cfRule>
  </conditionalFormatting>
  <conditionalFormatting sqref="D72">
    <cfRule type="expression" dxfId="865" priority="971">
      <formula>D72=""</formula>
    </cfRule>
  </conditionalFormatting>
  <conditionalFormatting sqref="F76">
    <cfRule type="expression" dxfId="864" priority="970">
      <formula>F76="Název dílu"</formula>
    </cfRule>
  </conditionalFormatting>
  <conditionalFormatting sqref="C76">
    <cfRule type="expression" dxfId="863" priority="969">
      <formula>C76="Kód dílu"</formula>
    </cfRule>
  </conditionalFormatting>
  <conditionalFormatting sqref="F77">
    <cfRule type="expression" dxfId="862" priority="968">
      <formula>F77="Název dílu"</formula>
    </cfRule>
  </conditionalFormatting>
  <conditionalFormatting sqref="C77">
    <cfRule type="expression" dxfId="861" priority="967">
      <formula>C77="Kód dílu"</formula>
    </cfRule>
  </conditionalFormatting>
  <conditionalFormatting sqref="C78">
    <cfRule type="expression" dxfId="860" priority="966">
      <formula>C78=""</formula>
    </cfRule>
  </conditionalFormatting>
  <conditionalFormatting sqref="E78">
    <cfRule type="expression" dxfId="859" priority="965">
      <formula>E78=""</formula>
    </cfRule>
  </conditionalFormatting>
  <conditionalFormatting sqref="F78">
    <cfRule type="expression" dxfId="858" priority="964">
      <formula>F78=""</formula>
    </cfRule>
  </conditionalFormatting>
  <conditionalFormatting sqref="F79">
    <cfRule type="expression" dxfId="857" priority="963">
      <formula>F79=""</formula>
    </cfRule>
  </conditionalFormatting>
  <conditionalFormatting sqref="F80">
    <cfRule type="expression" dxfId="856" priority="962">
      <formula>F80=""</formula>
    </cfRule>
  </conditionalFormatting>
  <conditionalFormatting sqref="F81">
    <cfRule type="expression" dxfId="855" priority="961">
      <formula>F81=""</formula>
    </cfRule>
  </conditionalFormatting>
  <conditionalFormatting sqref="G78">
    <cfRule type="expression" dxfId="854" priority="960">
      <formula>G78=""</formula>
    </cfRule>
  </conditionalFormatting>
  <conditionalFormatting sqref="H78">
    <cfRule type="expression" dxfId="853" priority="959">
      <formula>H78=""</formula>
    </cfRule>
  </conditionalFormatting>
  <conditionalFormatting sqref="I78">
    <cfRule type="expression" dxfId="852" priority="958">
      <formula>I78=""</formula>
    </cfRule>
  </conditionalFormatting>
  <conditionalFormatting sqref="J78">
    <cfRule type="expression" dxfId="851" priority="957">
      <formula>J78=""</formula>
    </cfRule>
  </conditionalFormatting>
  <conditionalFormatting sqref="K78">
    <cfRule type="expression" dxfId="850" priority="956">
      <formula>K78=""</formula>
    </cfRule>
  </conditionalFormatting>
  <conditionalFormatting sqref="D78">
    <cfRule type="expression" dxfId="849" priority="955">
      <formula>D78=""</formula>
    </cfRule>
  </conditionalFormatting>
  <conditionalFormatting sqref="C82">
    <cfRule type="expression" dxfId="848" priority="954">
      <formula>C82=""</formula>
    </cfRule>
  </conditionalFormatting>
  <conditionalFormatting sqref="E82">
    <cfRule type="expression" dxfId="847" priority="953">
      <formula>E82=""</formula>
    </cfRule>
  </conditionalFormatting>
  <conditionalFormatting sqref="F82">
    <cfRule type="expression" dxfId="846" priority="952">
      <formula>F82=""</formula>
    </cfRule>
  </conditionalFormatting>
  <conditionalFormatting sqref="F83">
    <cfRule type="expression" dxfId="845" priority="951">
      <formula>F83=""</formula>
    </cfRule>
  </conditionalFormatting>
  <conditionalFormatting sqref="F84">
    <cfRule type="expression" dxfId="844" priority="950">
      <formula>F84=""</formula>
    </cfRule>
  </conditionalFormatting>
  <conditionalFormatting sqref="F85">
    <cfRule type="expression" dxfId="843" priority="949">
      <formula>F85=""</formula>
    </cfRule>
  </conditionalFormatting>
  <conditionalFormatting sqref="G82">
    <cfRule type="expression" dxfId="842" priority="948">
      <formula>G82=""</formula>
    </cfRule>
  </conditionalFormatting>
  <conditionalFormatting sqref="H82">
    <cfRule type="expression" dxfId="841" priority="947">
      <formula>H82=""</formula>
    </cfRule>
  </conditionalFormatting>
  <conditionalFormatting sqref="I82">
    <cfRule type="expression" dxfId="840" priority="946">
      <formula>I82=""</formula>
    </cfRule>
  </conditionalFormatting>
  <conditionalFormatting sqref="J82">
    <cfRule type="expression" dxfId="839" priority="945">
      <formula>J82=""</formula>
    </cfRule>
  </conditionalFormatting>
  <conditionalFormatting sqref="K82">
    <cfRule type="expression" dxfId="838" priority="944">
      <formula>K82=""</formula>
    </cfRule>
  </conditionalFormatting>
  <conditionalFormatting sqref="D82">
    <cfRule type="expression" dxfId="837" priority="943">
      <formula>D82=""</formula>
    </cfRule>
  </conditionalFormatting>
  <conditionalFormatting sqref="C86">
    <cfRule type="expression" dxfId="836" priority="942">
      <formula>C86=""</formula>
    </cfRule>
  </conditionalFormatting>
  <conditionalFormatting sqref="E86">
    <cfRule type="expression" dxfId="835" priority="941">
      <formula>E86=""</formula>
    </cfRule>
  </conditionalFormatting>
  <conditionalFormatting sqref="F86">
    <cfRule type="expression" dxfId="834" priority="940">
      <formula>F86=""</formula>
    </cfRule>
  </conditionalFormatting>
  <conditionalFormatting sqref="F87">
    <cfRule type="expression" dxfId="833" priority="939">
      <formula>F87=""</formula>
    </cfRule>
  </conditionalFormatting>
  <conditionalFormatting sqref="F88">
    <cfRule type="expression" dxfId="832" priority="938">
      <formula>F88=""</formula>
    </cfRule>
  </conditionalFormatting>
  <conditionalFormatting sqref="F89">
    <cfRule type="expression" dxfId="831" priority="937">
      <formula>F89=""</formula>
    </cfRule>
  </conditionalFormatting>
  <conditionalFormatting sqref="G86">
    <cfRule type="expression" dxfId="830" priority="936">
      <formula>G86=""</formula>
    </cfRule>
  </conditionalFormatting>
  <conditionalFormatting sqref="H86">
    <cfRule type="expression" dxfId="829" priority="935">
      <formula>H86=""</formula>
    </cfRule>
  </conditionalFormatting>
  <conditionalFormatting sqref="I86">
    <cfRule type="expression" dxfId="828" priority="934">
      <formula>I86=""</formula>
    </cfRule>
  </conditionalFormatting>
  <conditionalFormatting sqref="J86">
    <cfRule type="expression" dxfId="827" priority="933">
      <formula>J86=""</formula>
    </cfRule>
  </conditionalFormatting>
  <conditionalFormatting sqref="K86">
    <cfRule type="expression" dxfId="826" priority="932">
      <formula>K86=""</formula>
    </cfRule>
  </conditionalFormatting>
  <conditionalFormatting sqref="D86">
    <cfRule type="expression" dxfId="825" priority="931">
      <formula>D86=""</formula>
    </cfRule>
  </conditionalFormatting>
  <conditionalFormatting sqref="C90">
    <cfRule type="expression" dxfId="824" priority="930">
      <formula>C90=""</formula>
    </cfRule>
  </conditionalFormatting>
  <conditionalFormatting sqref="E90">
    <cfRule type="expression" dxfId="823" priority="929">
      <formula>E90=""</formula>
    </cfRule>
  </conditionalFormatting>
  <conditionalFormatting sqref="F90">
    <cfRule type="expression" dxfId="822" priority="928">
      <formula>F90=""</formula>
    </cfRule>
  </conditionalFormatting>
  <conditionalFormatting sqref="F91">
    <cfRule type="expression" dxfId="821" priority="927">
      <formula>F91=""</formula>
    </cfRule>
  </conditionalFormatting>
  <conditionalFormatting sqref="F92">
    <cfRule type="expression" dxfId="820" priority="926">
      <formula>F92=""</formula>
    </cfRule>
  </conditionalFormatting>
  <conditionalFormatting sqref="F93">
    <cfRule type="expression" dxfId="819" priority="925">
      <formula>F93=""</formula>
    </cfRule>
  </conditionalFormatting>
  <conditionalFormatting sqref="G90">
    <cfRule type="expression" dxfId="818" priority="924">
      <formula>G90=""</formula>
    </cfRule>
  </conditionalFormatting>
  <conditionalFormatting sqref="H90">
    <cfRule type="expression" dxfId="817" priority="923">
      <formula>H90=""</formula>
    </cfRule>
  </conditionalFormatting>
  <conditionalFormatting sqref="I90">
    <cfRule type="expression" dxfId="816" priority="922">
      <formula>I90=""</formula>
    </cfRule>
  </conditionalFormatting>
  <conditionalFormatting sqref="J90">
    <cfRule type="expression" dxfId="815" priority="921">
      <formula>J90=""</formula>
    </cfRule>
  </conditionalFormatting>
  <conditionalFormatting sqref="K90">
    <cfRule type="expression" dxfId="814" priority="920">
      <formula>K90=""</formula>
    </cfRule>
  </conditionalFormatting>
  <conditionalFormatting sqref="D90">
    <cfRule type="expression" dxfId="813" priority="919">
      <formula>D90=""</formula>
    </cfRule>
  </conditionalFormatting>
  <conditionalFormatting sqref="C94">
    <cfRule type="expression" dxfId="812" priority="918">
      <formula>C94=""</formula>
    </cfRule>
  </conditionalFormatting>
  <conditionalFormatting sqref="E94">
    <cfRule type="expression" dxfId="811" priority="917">
      <formula>E94=""</formula>
    </cfRule>
  </conditionalFormatting>
  <conditionalFormatting sqref="F94">
    <cfRule type="expression" dxfId="810" priority="916">
      <formula>F94=""</formula>
    </cfRule>
  </conditionalFormatting>
  <conditionalFormatting sqref="F95">
    <cfRule type="expression" dxfId="809" priority="915">
      <formula>F95=""</formula>
    </cfRule>
  </conditionalFormatting>
  <conditionalFormatting sqref="F96">
    <cfRule type="expression" dxfId="808" priority="914">
      <formula>F96=""</formula>
    </cfRule>
  </conditionalFormatting>
  <conditionalFormatting sqref="F97">
    <cfRule type="expression" dxfId="807" priority="913">
      <formula>F97=""</formula>
    </cfRule>
  </conditionalFormatting>
  <conditionalFormatting sqref="G94">
    <cfRule type="expression" dxfId="806" priority="912">
      <formula>G94=""</formula>
    </cfRule>
  </conditionalFormatting>
  <conditionalFormatting sqref="H94">
    <cfRule type="expression" dxfId="805" priority="911">
      <formula>H94=""</formula>
    </cfRule>
  </conditionalFormatting>
  <conditionalFormatting sqref="I94">
    <cfRule type="expression" dxfId="804" priority="910">
      <formula>I94=""</formula>
    </cfRule>
  </conditionalFormatting>
  <conditionalFormatting sqref="J94">
    <cfRule type="expression" dxfId="803" priority="909">
      <formula>J94=""</formula>
    </cfRule>
  </conditionalFormatting>
  <conditionalFormatting sqref="K94">
    <cfRule type="expression" dxfId="802" priority="908">
      <formula>K94=""</formula>
    </cfRule>
  </conditionalFormatting>
  <conditionalFormatting sqref="D94">
    <cfRule type="expression" dxfId="801" priority="907">
      <formula>D94=""</formula>
    </cfRule>
  </conditionalFormatting>
  <conditionalFormatting sqref="C98">
    <cfRule type="expression" dxfId="800" priority="906">
      <formula>C98=""</formula>
    </cfRule>
  </conditionalFormatting>
  <conditionalFormatting sqref="E98">
    <cfRule type="expression" dxfId="799" priority="905">
      <formula>E98=""</formula>
    </cfRule>
  </conditionalFormatting>
  <conditionalFormatting sqref="F98">
    <cfRule type="expression" dxfId="798" priority="904">
      <formula>F98=""</formula>
    </cfRule>
  </conditionalFormatting>
  <conditionalFormatting sqref="F99">
    <cfRule type="expression" dxfId="797" priority="903">
      <formula>F99=""</formula>
    </cfRule>
  </conditionalFormatting>
  <conditionalFormatting sqref="F100">
    <cfRule type="expression" dxfId="796" priority="902">
      <formula>F100=""</formula>
    </cfRule>
  </conditionalFormatting>
  <conditionalFormatting sqref="F101">
    <cfRule type="expression" dxfId="795" priority="901">
      <formula>F101=""</formula>
    </cfRule>
  </conditionalFormatting>
  <conditionalFormatting sqref="G98">
    <cfRule type="expression" dxfId="794" priority="900">
      <formula>G98=""</formula>
    </cfRule>
  </conditionalFormatting>
  <conditionalFormatting sqref="H98">
    <cfRule type="expression" dxfId="793" priority="899">
      <formula>H98=""</formula>
    </cfRule>
  </conditionalFormatting>
  <conditionalFormatting sqref="I98">
    <cfRule type="expression" dxfId="792" priority="898">
      <formula>I98=""</formula>
    </cfRule>
  </conditionalFormatting>
  <conditionalFormatting sqref="J98">
    <cfRule type="expression" dxfId="791" priority="897">
      <formula>J98=""</formula>
    </cfRule>
  </conditionalFormatting>
  <conditionalFormatting sqref="K98">
    <cfRule type="expression" dxfId="790" priority="896">
      <formula>K98=""</formula>
    </cfRule>
  </conditionalFormatting>
  <conditionalFormatting sqref="D98">
    <cfRule type="expression" dxfId="789" priority="895">
      <formula>D98=""</formula>
    </cfRule>
  </conditionalFormatting>
  <conditionalFormatting sqref="C102">
    <cfRule type="expression" dxfId="788" priority="894">
      <formula>C102=""</formula>
    </cfRule>
  </conditionalFormatting>
  <conditionalFormatting sqref="E102">
    <cfRule type="expression" dxfId="787" priority="893">
      <formula>E102=""</formula>
    </cfRule>
  </conditionalFormatting>
  <conditionalFormatting sqref="F102">
    <cfRule type="expression" dxfId="786" priority="892">
      <formula>F102=""</formula>
    </cfRule>
  </conditionalFormatting>
  <conditionalFormatting sqref="F103">
    <cfRule type="expression" dxfId="785" priority="891">
      <formula>F103=""</formula>
    </cfRule>
  </conditionalFormatting>
  <conditionalFormatting sqref="F104">
    <cfRule type="expression" dxfId="784" priority="890">
      <formula>F104=""</formula>
    </cfRule>
  </conditionalFormatting>
  <conditionalFormatting sqref="F105">
    <cfRule type="expression" dxfId="783" priority="889">
      <formula>F105=""</formula>
    </cfRule>
  </conditionalFormatting>
  <conditionalFormatting sqref="G102">
    <cfRule type="expression" dxfId="782" priority="888">
      <formula>G102=""</formula>
    </cfRule>
  </conditionalFormatting>
  <conditionalFormatting sqref="H102">
    <cfRule type="expression" dxfId="781" priority="887">
      <formula>H102=""</formula>
    </cfRule>
  </conditionalFormatting>
  <conditionalFormatting sqref="I102">
    <cfRule type="expression" dxfId="780" priority="886">
      <formula>I102=""</formula>
    </cfRule>
  </conditionalFormatting>
  <conditionalFormatting sqref="J102">
    <cfRule type="expression" dxfId="779" priority="885">
      <formula>J102=""</formula>
    </cfRule>
  </conditionalFormatting>
  <conditionalFormatting sqref="K102">
    <cfRule type="expression" dxfId="778" priority="884">
      <formula>K102=""</formula>
    </cfRule>
  </conditionalFormatting>
  <conditionalFormatting sqref="D102">
    <cfRule type="expression" dxfId="777" priority="883">
      <formula>D102=""</formula>
    </cfRule>
  </conditionalFormatting>
  <conditionalFormatting sqref="C106">
    <cfRule type="expression" dxfId="776" priority="882">
      <formula>C106=""</formula>
    </cfRule>
  </conditionalFormatting>
  <conditionalFormatting sqref="E106">
    <cfRule type="expression" dxfId="775" priority="881">
      <formula>E106=""</formula>
    </cfRule>
  </conditionalFormatting>
  <conditionalFormatting sqref="F106">
    <cfRule type="expression" dxfId="774" priority="880">
      <formula>F106=""</formula>
    </cfRule>
  </conditionalFormatting>
  <conditionalFormatting sqref="F107">
    <cfRule type="expression" dxfId="773" priority="879">
      <formula>F107=""</formula>
    </cfRule>
  </conditionalFormatting>
  <conditionalFormatting sqref="F108">
    <cfRule type="expression" dxfId="772" priority="878">
      <formula>F108=""</formula>
    </cfRule>
  </conditionalFormatting>
  <conditionalFormatting sqref="F109">
    <cfRule type="expression" dxfId="771" priority="877">
      <formula>F109=""</formula>
    </cfRule>
  </conditionalFormatting>
  <conditionalFormatting sqref="G106">
    <cfRule type="expression" dxfId="770" priority="876">
      <formula>G106=""</formula>
    </cfRule>
  </conditionalFormatting>
  <conditionalFormatting sqref="H106">
    <cfRule type="expression" dxfId="769" priority="875">
      <formula>H106=""</formula>
    </cfRule>
  </conditionalFormatting>
  <conditionalFormatting sqref="I106">
    <cfRule type="expression" dxfId="768" priority="874">
      <formula>I106=""</formula>
    </cfRule>
  </conditionalFormatting>
  <conditionalFormatting sqref="J106">
    <cfRule type="expression" dxfId="767" priority="873">
      <formula>J106=""</formula>
    </cfRule>
  </conditionalFormatting>
  <conditionalFormatting sqref="K106">
    <cfRule type="expression" dxfId="766" priority="872">
      <formula>K106=""</formula>
    </cfRule>
  </conditionalFormatting>
  <conditionalFormatting sqref="D106">
    <cfRule type="expression" dxfId="765" priority="871">
      <formula>D106=""</formula>
    </cfRule>
  </conditionalFormatting>
  <conditionalFormatting sqref="C110">
    <cfRule type="expression" dxfId="764" priority="870">
      <formula>C110=""</formula>
    </cfRule>
  </conditionalFormatting>
  <conditionalFormatting sqref="E110">
    <cfRule type="expression" dxfId="763" priority="869">
      <formula>E110=""</formula>
    </cfRule>
  </conditionalFormatting>
  <conditionalFormatting sqref="F110">
    <cfRule type="expression" dxfId="762" priority="868">
      <formula>F110=""</formula>
    </cfRule>
  </conditionalFormatting>
  <conditionalFormatting sqref="F111">
    <cfRule type="expression" dxfId="761" priority="867">
      <formula>F111=""</formula>
    </cfRule>
  </conditionalFormatting>
  <conditionalFormatting sqref="F112">
    <cfRule type="expression" dxfId="760" priority="866">
      <formula>F112=""</formula>
    </cfRule>
  </conditionalFormatting>
  <conditionalFormatting sqref="F113">
    <cfRule type="expression" dxfId="759" priority="865">
      <formula>F113=""</formula>
    </cfRule>
  </conditionalFormatting>
  <conditionalFormatting sqref="G110">
    <cfRule type="expression" dxfId="758" priority="864">
      <formula>G110=""</formula>
    </cfRule>
  </conditionalFormatting>
  <conditionalFormatting sqref="H110">
    <cfRule type="expression" dxfId="757" priority="863">
      <formula>H110=""</formula>
    </cfRule>
  </conditionalFormatting>
  <conditionalFormatting sqref="I110">
    <cfRule type="expression" dxfId="756" priority="862">
      <formula>I110=""</formula>
    </cfRule>
  </conditionalFormatting>
  <conditionalFormatting sqref="J110">
    <cfRule type="expression" dxfId="755" priority="861">
      <formula>J110=""</formula>
    </cfRule>
  </conditionalFormatting>
  <conditionalFormatting sqref="K110">
    <cfRule type="expression" dxfId="754" priority="860">
      <formula>K110=""</formula>
    </cfRule>
  </conditionalFormatting>
  <conditionalFormatting sqref="D110">
    <cfRule type="expression" dxfId="753" priority="859">
      <formula>D110=""</formula>
    </cfRule>
  </conditionalFormatting>
  <conditionalFormatting sqref="C114">
    <cfRule type="expression" dxfId="752" priority="858">
      <formula>C114=""</formula>
    </cfRule>
  </conditionalFormatting>
  <conditionalFormatting sqref="E114">
    <cfRule type="expression" dxfId="751" priority="857">
      <formula>E114=""</formula>
    </cfRule>
  </conditionalFormatting>
  <conditionalFormatting sqref="F114">
    <cfRule type="expression" dxfId="750" priority="856">
      <formula>F114=""</formula>
    </cfRule>
  </conditionalFormatting>
  <conditionalFormatting sqref="F115">
    <cfRule type="expression" dxfId="749" priority="855">
      <formula>F115=""</formula>
    </cfRule>
  </conditionalFormatting>
  <conditionalFormatting sqref="F116">
    <cfRule type="expression" dxfId="748" priority="854">
      <formula>F116=""</formula>
    </cfRule>
  </conditionalFormatting>
  <conditionalFormatting sqref="F117">
    <cfRule type="expression" dxfId="747" priority="853">
      <formula>F117=""</formula>
    </cfRule>
  </conditionalFormatting>
  <conditionalFormatting sqref="G114">
    <cfRule type="expression" dxfId="746" priority="852">
      <formula>G114=""</formula>
    </cfRule>
  </conditionalFormatting>
  <conditionalFormatting sqref="H114">
    <cfRule type="expression" dxfId="745" priority="851">
      <formula>H114=""</formula>
    </cfRule>
  </conditionalFormatting>
  <conditionalFormatting sqref="I114">
    <cfRule type="expression" dxfId="744" priority="850">
      <formula>I114=""</formula>
    </cfRule>
  </conditionalFormatting>
  <conditionalFormatting sqref="J114">
    <cfRule type="expression" dxfId="743" priority="849">
      <formula>J114=""</formula>
    </cfRule>
  </conditionalFormatting>
  <conditionalFormatting sqref="K114">
    <cfRule type="expression" dxfId="742" priority="848">
      <formula>K114=""</formula>
    </cfRule>
  </conditionalFormatting>
  <conditionalFormatting sqref="D114">
    <cfRule type="expression" dxfId="741" priority="847">
      <formula>D114=""</formula>
    </cfRule>
  </conditionalFormatting>
  <conditionalFormatting sqref="C118">
    <cfRule type="expression" dxfId="740" priority="846">
      <formula>C118=""</formula>
    </cfRule>
  </conditionalFormatting>
  <conditionalFormatting sqref="E118">
    <cfRule type="expression" dxfId="739" priority="845">
      <formula>E118=""</formula>
    </cfRule>
  </conditionalFormatting>
  <conditionalFormatting sqref="F118">
    <cfRule type="expression" dxfId="738" priority="844">
      <formula>F118=""</formula>
    </cfRule>
  </conditionalFormatting>
  <conditionalFormatting sqref="F119">
    <cfRule type="expression" dxfId="737" priority="843">
      <formula>F119=""</formula>
    </cfRule>
  </conditionalFormatting>
  <conditionalFormatting sqref="F120">
    <cfRule type="expression" dxfId="736" priority="842">
      <formula>F120=""</formula>
    </cfRule>
  </conditionalFormatting>
  <conditionalFormatting sqref="F121">
    <cfRule type="expression" dxfId="735" priority="841">
      <formula>F121=""</formula>
    </cfRule>
  </conditionalFormatting>
  <conditionalFormatting sqref="G118">
    <cfRule type="expression" dxfId="734" priority="840">
      <formula>G118=""</formula>
    </cfRule>
  </conditionalFormatting>
  <conditionalFormatting sqref="H118">
    <cfRule type="expression" dxfId="733" priority="839">
      <formula>H118=""</formula>
    </cfRule>
  </conditionalFormatting>
  <conditionalFormatting sqref="I118">
    <cfRule type="expression" dxfId="732" priority="838">
      <formula>I118=""</formula>
    </cfRule>
  </conditionalFormatting>
  <conditionalFormatting sqref="J118">
    <cfRule type="expression" dxfId="731" priority="837">
      <formula>J118=""</formula>
    </cfRule>
  </conditionalFormatting>
  <conditionalFormatting sqref="K118">
    <cfRule type="expression" dxfId="730" priority="836">
      <formula>K118=""</formula>
    </cfRule>
  </conditionalFormatting>
  <conditionalFormatting sqref="D118">
    <cfRule type="expression" dxfId="729" priority="835">
      <formula>D118=""</formula>
    </cfRule>
  </conditionalFormatting>
  <conditionalFormatting sqref="C122">
    <cfRule type="expression" dxfId="728" priority="834">
      <formula>C122=""</formula>
    </cfRule>
  </conditionalFormatting>
  <conditionalFormatting sqref="E122">
    <cfRule type="expression" dxfId="727" priority="833">
      <formula>E122=""</formula>
    </cfRule>
  </conditionalFormatting>
  <conditionalFormatting sqref="F122">
    <cfRule type="expression" dxfId="726" priority="832">
      <formula>F122=""</formula>
    </cfRule>
  </conditionalFormatting>
  <conditionalFormatting sqref="F123">
    <cfRule type="expression" dxfId="725" priority="831">
      <formula>F123=""</formula>
    </cfRule>
  </conditionalFormatting>
  <conditionalFormatting sqref="F124">
    <cfRule type="expression" dxfId="724" priority="830">
      <formula>F124=""</formula>
    </cfRule>
  </conditionalFormatting>
  <conditionalFormatting sqref="F125">
    <cfRule type="expression" dxfId="723" priority="829">
      <formula>F125=""</formula>
    </cfRule>
  </conditionalFormatting>
  <conditionalFormatting sqref="G122">
    <cfRule type="expression" dxfId="722" priority="828">
      <formula>G122=""</formula>
    </cfRule>
  </conditionalFormatting>
  <conditionalFormatting sqref="H122">
    <cfRule type="expression" dxfId="721" priority="827">
      <formula>H122=""</formula>
    </cfRule>
  </conditionalFormatting>
  <conditionalFormatting sqref="I122">
    <cfRule type="expression" dxfId="720" priority="826">
      <formula>I122=""</formula>
    </cfRule>
  </conditionalFormatting>
  <conditionalFormatting sqref="J122">
    <cfRule type="expression" dxfId="719" priority="825">
      <formula>J122=""</formula>
    </cfRule>
  </conditionalFormatting>
  <conditionalFormatting sqref="K122">
    <cfRule type="expression" dxfId="718" priority="824">
      <formula>K122=""</formula>
    </cfRule>
  </conditionalFormatting>
  <conditionalFormatting sqref="D122">
    <cfRule type="expression" dxfId="717" priority="823">
      <formula>D122=""</formula>
    </cfRule>
  </conditionalFormatting>
  <conditionalFormatting sqref="C126">
    <cfRule type="expression" dxfId="716" priority="822">
      <formula>C126=""</formula>
    </cfRule>
  </conditionalFormatting>
  <conditionalFormatting sqref="E126">
    <cfRule type="expression" dxfId="715" priority="821">
      <formula>E126=""</formula>
    </cfRule>
  </conditionalFormatting>
  <conditionalFormatting sqref="F126">
    <cfRule type="expression" dxfId="714" priority="820">
      <formula>F126=""</formula>
    </cfRule>
  </conditionalFormatting>
  <conditionalFormatting sqref="F127">
    <cfRule type="expression" dxfId="713" priority="819">
      <formula>F127=""</formula>
    </cfRule>
  </conditionalFormatting>
  <conditionalFormatting sqref="F128">
    <cfRule type="expression" dxfId="712" priority="818">
      <formula>F128=""</formula>
    </cfRule>
  </conditionalFormatting>
  <conditionalFormatting sqref="F129">
    <cfRule type="expression" dxfId="711" priority="817">
      <formula>F129=""</formula>
    </cfRule>
  </conditionalFormatting>
  <conditionalFormatting sqref="G126">
    <cfRule type="expression" dxfId="710" priority="816">
      <formula>G126=""</formula>
    </cfRule>
  </conditionalFormatting>
  <conditionalFormatting sqref="H126">
    <cfRule type="expression" dxfId="709" priority="815">
      <formula>H126=""</formula>
    </cfRule>
  </conditionalFormatting>
  <conditionalFormatting sqref="I126">
    <cfRule type="expression" dxfId="708" priority="814">
      <formula>I126=""</formula>
    </cfRule>
  </conditionalFormatting>
  <conditionalFormatting sqref="J126">
    <cfRule type="expression" dxfId="707" priority="813">
      <formula>J126=""</formula>
    </cfRule>
  </conditionalFormatting>
  <conditionalFormatting sqref="K126">
    <cfRule type="expression" dxfId="706" priority="812">
      <formula>K126=""</formula>
    </cfRule>
  </conditionalFormatting>
  <conditionalFormatting sqref="D126">
    <cfRule type="expression" dxfId="705" priority="811">
      <formula>D126=""</formula>
    </cfRule>
  </conditionalFormatting>
  <conditionalFormatting sqref="C130">
    <cfRule type="expression" dxfId="704" priority="810">
      <formula>C130=""</formula>
    </cfRule>
  </conditionalFormatting>
  <conditionalFormatting sqref="E130">
    <cfRule type="expression" dxfId="703" priority="809">
      <formula>E130=""</formula>
    </cfRule>
  </conditionalFormatting>
  <conditionalFormatting sqref="F130">
    <cfRule type="expression" dxfId="702" priority="808">
      <formula>F130=""</formula>
    </cfRule>
  </conditionalFormatting>
  <conditionalFormatting sqref="F131">
    <cfRule type="expression" dxfId="701" priority="807">
      <formula>F131=""</formula>
    </cfRule>
  </conditionalFormatting>
  <conditionalFormatting sqref="F132">
    <cfRule type="expression" dxfId="700" priority="806">
      <formula>F132=""</formula>
    </cfRule>
  </conditionalFormatting>
  <conditionalFormatting sqref="F133">
    <cfRule type="expression" dxfId="699" priority="805">
      <formula>F133=""</formula>
    </cfRule>
  </conditionalFormatting>
  <conditionalFormatting sqref="G130">
    <cfRule type="expression" dxfId="698" priority="804">
      <formula>G130=""</formula>
    </cfRule>
  </conditionalFormatting>
  <conditionalFormatting sqref="H130">
    <cfRule type="expression" dxfId="697" priority="803">
      <formula>H130=""</formula>
    </cfRule>
  </conditionalFormatting>
  <conditionalFormatting sqref="I130">
    <cfRule type="expression" dxfId="696" priority="802">
      <formula>I130=""</formula>
    </cfRule>
  </conditionalFormatting>
  <conditionalFormatting sqref="J130">
    <cfRule type="expression" dxfId="695" priority="801">
      <formula>J130=""</formula>
    </cfRule>
  </conditionalFormatting>
  <conditionalFormatting sqref="K130">
    <cfRule type="expression" dxfId="694" priority="800">
      <formula>K130=""</formula>
    </cfRule>
  </conditionalFormatting>
  <conditionalFormatting sqref="D130">
    <cfRule type="expression" dxfId="693" priority="799">
      <formula>D130=""</formula>
    </cfRule>
  </conditionalFormatting>
  <conditionalFormatting sqref="C134">
    <cfRule type="expression" dxfId="692" priority="798">
      <formula>C134=""</formula>
    </cfRule>
  </conditionalFormatting>
  <conditionalFormatting sqref="E134">
    <cfRule type="expression" dxfId="691" priority="797">
      <formula>E134=""</formula>
    </cfRule>
  </conditionalFormatting>
  <conditionalFormatting sqref="F134">
    <cfRule type="expression" dxfId="690" priority="796">
      <formula>F134=""</formula>
    </cfRule>
  </conditionalFormatting>
  <conditionalFormatting sqref="F135">
    <cfRule type="expression" dxfId="689" priority="795">
      <formula>F135=""</formula>
    </cfRule>
  </conditionalFormatting>
  <conditionalFormatting sqref="F136">
    <cfRule type="expression" dxfId="688" priority="794">
      <formula>F136=""</formula>
    </cfRule>
  </conditionalFormatting>
  <conditionalFormatting sqref="F137">
    <cfRule type="expression" dxfId="687" priority="793">
      <formula>F137=""</formula>
    </cfRule>
  </conditionalFormatting>
  <conditionalFormatting sqref="G134">
    <cfRule type="expression" dxfId="686" priority="792">
      <formula>G134=""</formula>
    </cfRule>
  </conditionalFormatting>
  <conditionalFormatting sqref="H134">
    <cfRule type="expression" dxfId="685" priority="791">
      <formula>H134=""</formula>
    </cfRule>
  </conditionalFormatting>
  <conditionalFormatting sqref="I134">
    <cfRule type="expression" dxfId="684" priority="790">
      <formula>I134=""</formula>
    </cfRule>
  </conditionalFormatting>
  <conditionalFormatting sqref="J134">
    <cfRule type="expression" dxfId="683" priority="789">
      <formula>J134=""</formula>
    </cfRule>
  </conditionalFormatting>
  <conditionalFormatting sqref="K134">
    <cfRule type="expression" dxfId="682" priority="788">
      <formula>K134=""</formula>
    </cfRule>
  </conditionalFormatting>
  <conditionalFormatting sqref="D134">
    <cfRule type="expression" dxfId="681" priority="787">
      <formula>D134=""</formula>
    </cfRule>
  </conditionalFormatting>
  <conditionalFormatting sqref="C138">
    <cfRule type="expression" dxfId="680" priority="786">
      <formula>C138=""</formula>
    </cfRule>
  </conditionalFormatting>
  <conditionalFormatting sqref="E138">
    <cfRule type="expression" dxfId="679" priority="785">
      <formula>E138=""</formula>
    </cfRule>
  </conditionalFormatting>
  <conditionalFormatting sqref="F138">
    <cfRule type="expression" dxfId="678" priority="784">
      <formula>F138=""</formula>
    </cfRule>
  </conditionalFormatting>
  <conditionalFormatting sqref="F139">
    <cfRule type="expression" dxfId="677" priority="783">
      <formula>F139=""</formula>
    </cfRule>
  </conditionalFormatting>
  <conditionalFormatting sqref="F140">
    <cfRule type="expression" dxfId="676" priority="782">
      <formula>F140=""</formula>
    </cfRule>
  </conditionalFormatting>
  <conditionalFormatting sqref="F141">
    <cfRule type="expression" dxfId="675" priority="781">
      <formula>F141=""</formula>
    </cfRule>
  </conditionalFormatting>
  <conditionalFormatting sqref="G138">
    <cfRule type="expression" dxfId="674" priority="780">
      <formula>G138=""</formula>
    </cfRule>
  </conditionalFormatting>
  <conditionalFormatting sqref="H138">
    <cfRule type="expression" dxfId="673" priority="779">
      <formula>H138=""</formula>
    </cfRule>
  </conditionalFormatting>
  <conditionalFormatting sqref="I138">
    <cfRule type="expression" dxfId="672" priority="778">
      <formula>I138=""</formula>
    </cfRule>
  </conditionalFormatting>
  <conditionalFormatting sqref="J138">
    <cfRule type="expression" dxfId="671" priority="777">
      <formula>J138=""</formula>
    </cfRule>
  </conditionalFormatting>
  <conditionalFormatting sqref="K138">
    <cfRule type="expression" dxfId="670" priority="776">
      <formula>K138=""</formula>
    </cfRule>
  </conditionalFormatting>
  <conditionalFormatting sqref="D138">
    <cfRule type="expression" dxfId="669" priority="775">
      <formula>D138=""</formula>
    </cfRule>
  </conditionalFormatting>
  <conditionalFormatting sqref="C142">
    <cfRule type="expression" dxfId="668" priority="774">
      <formula>C142=""</formula>
    </cfRule>
  </conditionalFormatting>
  <conditionalFormatting sqref="E142">
    <cfRule type="expression" dxfId="667" priority="773">
      <formula>E142=""</formula>
    </cfRule>
  </conditionalFormatting>
  <conditionalFormatting sqref="F142">
    <cfRule type="expression" dxfId="666" priority="772">
      <formula>F142=""</formula>
    </cfRule>
  </conditionalFormatting>
  <conditionalFormatting sqref="F143">
    <cfRule type="expression" dxfId="665" priority="771">
      <formula>F143=""</formula>
    </cfRule>
  </conditionalFormatting>
  <conditionalFormatting sqref="F144">
    <cfRule type="expression" dxfId="664" priority="770">
      <formula>F144=""</formula>
    </cfRule>
  </conditionalFormatting>
  <conditionalFormatting sqref="F145">
    <cfRule type="expression" dxfId="663" priority="769">
      <formula>F145=""</formula>
    </cfRule>
  </conditionalFormatting>
  <conditionalFormatting sqref="G142">
    <cfRule type="expression" dxfId="662" priority="768">
      <formula>G142=""</formula>
    </cfRule>
  </conditionalFormatting>
  <conditionalFormatting sqref="H142">
    <cfRule type="expression" dxfId="661" priority="767">
      <formula>H142=""</formula>
    </cfRule>
  </conditionalFormatting>
  <conditionalFormatting sqref="I142">
    <cfRule type="expression" dxfId="660" priority="766">
      <formula>I142=""</formula>
    </cfRule>
  </conditionalFormatting>
  <conditionalFormatting sqref="J142">
    <cfRule type="expression" dxfId="659" priority="765">
      <formula>J142=""</formula>
    </cfRule>
  </conditionalFormatting>
  <conditionalFormatting sqref="K142">
    <cfRule type="expression" dxfId="658" priority="764">
      <formula>K142=""</formula>
    </cfRule>
  </conditionalFormatting>
  <conditionalFormatting sqref="D142">
    <cfRule type="expression" dxfId="657" priority="763">
      <formula>D142=""</formula>
    </cfRule>
  </conditionalFormatting>
  <conditionalFormatting sqref="C146">
    <cfRule type="expression" dxfId="656" priority="762">
      <formula>C146=""</formula>
    </cfRule>
  </conditionalFormatting>
  <conditionalFormatting sqref="E146">
    <cfRule type="expression" dxfId="655" priority="761">
      <formula>E146=""</formula>
    </cfRule>
  </conditionalFormatting>
  <conditionalFormatting sqref="F146">
    <cfRule type="expression" dxfId="654" priority="760">
      <formula>F146=""</formula>
    </cfRule>
  </conditionalFormatting>
  <conditionalFormatting sqref="F147">
    <cfRule type="expression" dxfId="653" priority="759">
      <formula>F147=""</formula>
    </cfRule>
  </conditionalFormatting>
  <conditionalFormatting sqref="F148">
    <cfRule type="expression" dxfId="652" priority="758">
      <formula>F148=""</formula>
    </cfRule>
  </conditionalFormatting>
  <conditionalFormatting sqref="F149">
    <cfRule type="expression" dxfId="651" priority="757">
      <formula>F149=""</formula>
    </cfRule>
  </conditionalFormatting>
  <conditionalFormatting sqref="G146">
    <cfRule type="expression" dxfId="650" priority="756">
      <formula>G146=""</formula>
    </cfRule>
  </conditionalFormatting>
  <conditionalFormatting sqref="H146">
    <cfRule type="expression" dxfId="649" priority="755">
      <formula>H146=""</formula>
    </cfRule>
  </conditionalFormatting>
  <conditionalFormatting sqref="I146">
    <cfRule type="expression" dxfId="648" priority="754">
      <formula>I146=""</formula>
    </cfRule>
  </conditionalFormatting>
  <conditionalFormatting sqref="J146">
    <cfRule type="expression" dxfId="647" priority="753">
      <formula>J146=""</formula>
    </cfRule>
  </conditionalFormatting>
  <conditionalFormatting sqref="K146">
    <cfRule type="expression" dxfId="646" priority="752">
      <formula>K146=""</formula>
    </cfRule>
  </conditionalFormatting>
  <conditionalFormatting sqref="D146">
    <cfRule type="expression" dxfId="645" priority="751">
      <formula>D146=""</formula>
    </cfRule>
  </conditionalFormatting>
  <conditionalFormatting sqref="C150">
    <cfRule type="expression" dxfId="644" priority="750">
      <formula>C150=""</formula>
    </cfRule>
  </conditionalFormatting>
  <conditionalFormatting sqref="E150">
    <cfRule type="expression" dxfId="643" priority="749">
      <formula>E150=""</formula>
    </cfRule>
  </conditionalFormatting>
  <conditionalFormatting sqref="F150">
    <cfRule type="expression" dxfId="642" priority="748">
      <formula>F150=""</formula>
    </cfRule>
  </conditionalFormatting>
  <conditionalFormatting sqref="F151">
    <cfRule type="expression" dxfId="641" priority="747">
      <formula>F151=""</formula>
    </cfRule>
  </conditionalFormatting>
  <conditionalFormatting sqref="F152">
    <cfRule type="expression" dxfId="640" priority="746">
      <formula>F152=""</formula>
    </cfRule>
  </conditionalFormatting>
  <conditionalFormatting sqref="F153">
    <cfRule type="expression" dxfId="639" priority="745">
      <formula>F153=""</formula>
    </cfRule>
  </conditionalFormatting>
  <conditionalFormatting sqref="G150">
    <cfRule type="expression" dxfId="638" priority="744">
      <formula>G150=""</formula>
    </cfRule>
  </conditionalFormatting>
  <conditionalFormatting sqref="H150">
    <cfRule type="expression" dxfId="637" priority="743">
      <formula>H150=""</formula>
    </cfRule>
  </conditionalFormatting>
  <conditionalFormatting sqref="I150">
    <cfRule type="expression" dxfId="636" priority="742">
      <formula>I150=""</formula>
    </cfRule>
  </conditionalFormatting>
  <conditionalFormatting sqref="J150">
    <cfRule type="expression" dxfId="635" priority="741">
      <formula>J150=""</formula>
    </cfRule>
  </conditionalFormatting>
  <conditionalFormatting sqref="K150">
    <cfRule type="expression" dxfId="634" priority="740">
      <formula>K150=""</formula>
    </cfRule>
  </conditionalFormatting>
  <conditionalFormatting sqref="D150">
    <cfRule type="expression" dxfId="633" priority="739">
      <formula>D150=""</formula>
    </cfRule>
  </conditionalFormatting>
  <conditionalFormatting sqref="C154">
    <cfRule type="expression" dxfId="632" priority="738">
      <formula>C154=""</formula>
    </cfRule>
  </conditionalFormatting>
  <conditionalFormatting sqref="E154">
    <cfRule type="expression" dxfId="631" priority="737">
      <formula>E154=""</formula>
    </cfRule>
  </conditionalFormatting>
  <conditionalFormatting sqref="F154">
    <cfRule type="expression" dxfId="630" priority="736">
      <formula>F154=""</formula>
    </cfRule>
  </conditionalFormatting>
  <conditionalFormatting sqref="F155">
    <cfRule type="expression" dxfId="629" priority="735">
      <formula>F155=""</formula>
    </cfRule>
  </conditionalFormatting>
  <conditionalFormatting sqref="F156">
    <cfRule type="expression" dxfId="628" priority="734">
      <formula>F156=""</formula>
    </cfRule>
  </conditionalFormatting>
  <conditionalFormatting sqref="F157">
    <cfRule type="expression" dxfId="627" priority="733">
      <formula>F157=""</formula>
    </cfRule>
  </conditionalFormatting>
  <conditionalFormatting sqref="G154">
    <cfRule type="expression" dxfId="626" priority="732">
      <formula>G154=""</formula>
    </cfRule>
  </conditionalFormatting>
  <conditionalFormatting sqref="H154">
    <cfRule type="expression" dxfId="625" priority="731">
      <formula>H154=""</formula>
    </cfRule>
  </conditionalFormatting>
  <conditionalFormatting sqref="I154">
    <cfRule type="expression" dxfId="624" priority="730">
      <formula>I154=""</formula>
    </cfRule>
  </conditionalFormatting>
  <conditionalFormatting sqref="J154">
    <cfRule type="expression" dxfId="623" priority="729">
      <formula>J154=""</formula>
    </cfRule>
  </conditionalFormatting>
  <conditionalFormatting sqref="K154">
    <cfRule type="expression" dxfId="622" priority="728">
      <formula>K154=""</formula>
    </cfRule>
  </conditionalFormatting>
  <conditionalFormatting sqref="D154">
    <cfRule type="expression" dxfId="621" priority="727">
      <formula>D154=""</formula>
    </cfRule>
  </conditionalFormatting>
  <conditionalFormatting sqref="C158">
    <cfRule type="expression" dxfId="620" priority="726">
      <formula>C158=""</formula>
    </cfRule>
  </conditionalFormatting>
  <conditionalFormatting sqref="E158">
    <cfRule type="expression" dxfId="619" priority="725">
      <formula>E158=""</formula>
    </cfRule>
  </conditionalFormatting>
  <conditionalFormatting sqref="F158">
    <cfRule type="expression" dxfId="618" priority="724">
      <formula>F158=""</formula>
    </cfRule>
  </conditionalFormatting>
  <conditionalFormatting sqref="F159">
    <cfRule type="expression" dxfId="617" priority="723">
      <formula>F159=""</formula>
    </cfRule>
  </conditionalFormatting>
  <conditionalFormatting sqref="F160">
    <cfRule type="expression" dxfId="616" priority="722">
      <formula>F160=""</formula>
    </cfRule>
  </conditionalFormatting>
  <conditionalFormatting sqref="F161">
    <cfRule type="expression" dxfId="615" priority="721">
      <formula>F161=""</formula>
    </cfRule>
  </conditionalFormatting>
  <conditionalFormatting sqref="G158">
    <cfRule type="expression" dxfId="614" priority="720">
      <formula>G158=""</formula>
    </cfRule>
  </conditionalFormatting>
  <conditionalFormatting sqref="H158">
    <cfRule type="expression" dxfId="613" priority="719">
      <formula>H158=""</formula>
    </cfRule>
  </conditionalFormatting>
  <conditionalFormatting sqref="I158">
    <cfRule type="expression" dxfId="612" priority="718">
      <formula>I158=""</formula>
    </cfRule>
  </conditionalFormatting>
  <conditionalFormatting sqref="J158">
    <cfRule type="expression" dxfId="611" priority="717">
      <formula>J158=""</formula>
    </cfRule>
  </conditionalFormatting>
  <conditionalFormatting sqref="K158">
    <cfRule type="expression" dxfId="610" priority="716">
      <formula>K158=""</formula>
    </cfRule>
  </conditionalFormatting>
  <conditionalFormatting sqref="D158">
    <cfRule type="expression" dxfId="609" priority="715">
      <formula>D158=""</formula>
    </cfRule>
  </conditionalFormatting>
  <conditionalFormatting sqref="C162">
    <cfRule type="expression" dxfId="608" priority="714">
      <formula>C162=""</formula>
    </cfRule>
  </conditionalFormatting>
  <conditionalFormatting sqref="E162">
    <cfRule type="expression" dxfId="607" priority="713">
      <formula>E162=""</formula>
    </cfRule>
  </conditionalFormatting>
  <conditionalFormatting sqref="F162">
    <cfRule type="expression" dxfId="606" priority="712">
      <formula>F162=""</formula>
    </cfRule>
  </conditionalFormatting>
  <conditionalFormatting sqref="F163">
    <cfRule type="expression" dxfId="605" priority="711">
      <formula>F163=""</formula>
    </cfRule>
  </conditionalFormatting>
  <conditionalFormatting sqref="F164">
    <cfRule type="expression" dxfId="604" priority="710">
      <formula>F164=""</formula>
    </cfRule>
  </conditionalFormatting>
  <conditionalFormatting sqref="F165">
    <cfRule type="expression" dxfId="603" priority="709">
      <formula>F165=""</formula>
    </cfRule>
  </conditionalFormatting>
  <conditionalFormatting sqref="G162">
    <cfRule type="expression" dxfId="602" priority="708">
      <formula>G162=""</formula>
    </cfRule>
  </conditionalFormatting>
  <conditionalFormatting sqref="H162">
    <cfRule type="expression" dxfId="601" priority="707">
      <formula>H162=""</formula>
    </cfRule>
  </conditionalFormatting>
  <conditionalFormatting sqref="I162">
    <cfRule type="expression" dxfId="600" priority="706">
      <formula>I162=""</formula>
    </cfRule>
  </conditionalFormatting>
  <conditionalFormatting sqref="J162">
    <cfRule type="expression" dxfId="599" priority="705">
      <formula>J162=""</formula>
    </cfRule>
  </conditionalFormatting>
  <conditionalFormatting sqref="K162">
    <cfRule type="expression" dxfId="598" priority="704">
      <formula>K162=""</formula>
    </cfRule>
  </conditionalFormatting>
  <conditionalFormatting sqref="D162">
    <cfRule type="expression" dxfId="597" priority="703">
      <formula>D162=""</formula>
    </cfRule>
  </conditionalFormatting>
  <conditionalFormatting sqref="C166">
    <cfRule type="expression" dxfId="596" priority="702">
      <formula>C166=""</formula>
    </cfRule>
  </conditionalFormatting>
  <conditionalFormatting sqref="E166">
    <cfRule type="expression" dxfId="595" priority="701">
      <formula>E166=""</formula>
    </cfRule>
  </conditionalFormatting>
  <conditionalFormatting sqref="F166">
    <cfRule type="expression" dxfId="594" priority="700">
      <formula>F166=""</formula>
    </cfRule>
  </conditionalFormatting>
  <conditionalFormatting sqref="F167">
    <cfRule type="expression" dxfId="593" priority="699">
      <formula>F167=""</formula>
    </cfRule>
  </conditionalFormatting>
  <conditionalFormatting sqref="F168">
    <cfRule type="expression" dxfId="592" priority="698">
      <formula>F168=""</formula>
    </cfRule>
  </conditionalFormatting>
  <conditionalFormatting sqref="F169">
    <cfRule type="expression" dxfId="591" priority="697">
      <formula>F169=""</formula>
    </cfRule>
  </conditionalFormatting>
  <conditionalFormatting sqref="G166">
    <cfRule type="expression" dxfId="590" priority="696">
      <formula>G166=""</formula>
    </cfRule>
  </conditionalFormatting>
  <conditionalFormatting sqref="H166">
    <cfRule type="expression" dxfId="589" priority="695">
      <formula>H166=""</formula>
    </cfRule>
  </conditionalFormatting>
  <conditionalFormatting sqref="I166">
    <cfRule type="expression" dxfId="588" priority="694">
      <formula>I166=""</formula>
    </cfRule>
  </conditionalFormatting>
  <conditionalFormatting sqref="J166">
    <cfRule type="expression" dxfId="587" priority="693">
      <formula>J166=""</formula>
    </cfRule>
  </conditionalFormatting>
  <conditionalFormatting sqref="K166">
    <cfRule type="expression" dxfId="586" priority="692">
      <formula>K166=""</formula>
    </cfRule>
  </conditionalFormatting>
  <conditionalFormatting sqref="D166">
    <cfRule type="expression" dxfId="585" priority="691">
      <formula>D166=""</formula>
    </cfRule>
  </conditionalFormatting>
  <conditionalFormatting sqref="C170">
    <cfRule type="expression" dxfId="584" priority="690">
      <formula>C170=""</formula>
    </cfRule>
  </conditionalFormatting>
  <conditionalFormatting sqref="E170">
    <cfRule type="expression" dxfId="583" priority="689">
      <formula>E170=""</formula>
    </cfRule>
  </conditionalFormatting>
  <conditionalFormatting sqref="F170">
    <cfRule type="expression" dxfId="582" priority="688">
      <formula>F170=""</formula>
    </cfRule>
  </conditionalFormatting>
  <conditionalFormatting sqref="F171">
    <cfRule type="expression" dxfId="581" priority="687">
      <formula>F171=""</formula>
    </cfRule>
  </conditionalFormatting>
  <conditionalFormatting sqref="F172">
    <cfRule type="expression" dxfId="580" priority="686">
      <formula>F172=""</formula>
    </cfRule>
  </conditionalFormatting>
  <conditionalFormatting sqref="F173">
    <cfRule type="expression" dxfId="579" priority="685">
      <formula>F173=""</formula>
    </cfRule>
  </conditionalFormatting>
  <conditionalFormatting sqref="G170">
    <cfRule type="expression" dxfId="578" priority="684">
      <formula>G170=""</formula>
    </cfRule>
  </conditionalFormatting>
  <conditionalFormatting sqref="H170">
    <cfRule type="expression" dxfId="577" priority="683">
      <formula>H170=""</formula>
    </cfRule>
  </conditionalFormatting>
  <conditionalFormatting sqref="I170">
    <cfRule type="expression" dxfId="576" priority="682">
      <formula>I170=""</formula>
    </cfRule>
  </conditionalFormatting>
  <conditionalFormatting sqref="J170">
    <cfRule type="expression" dxfId="575" priority="681">
      <formula>J170=""</formula>
    </cfRule>
  </conditionalFormatting>
  <conditionalFormatting sqref="K170">
    <cfRule type="expression" dxfId="574" priority="680">
      <formula>K170=""</formula>
    </cfRule>
  </conditionalFormatting>
  <conditionalFormatting sqref="D170">
    <cfRule type="expression" dxfId="573" priority="679">
      <formula>D170=""</formula>
    </cfRule>
  </conditionalFormatting>
  <conditionalFormatting sqref="C174">
    <cfRule type="expression" dxfId="572" priority="678">
      <formula>C174=""</formula>
    </cfRule>
  </conditionalFormatting>
  <conditionalFormatting sqref="E174">
    <cfRule type="expression" dxfId="571" priority="677">
      <formula>E174=""</formula>
    </cfRule>
  </conditionalFormatting>
  <conditionalFormatting sqref="F174">
    <cfRule type="expression" dxfId="570" priority="676">
      <formula>F174=""</formula>
    </cfRule>
  </conditionalFormatting>
  <conditionalFormatting sqref="F175">
    <cfRule type="expression" dxfId="569" priority="675">
      <formula>F175=""</formula>
    </cfRule>
  </conditionalFormatting>
  <conditionalFormatting sqref="F176">
    <cfRule type="expression" dxfId="568" priority="674">
      <formula>F176=""</formula>
    </cfRule>
  </conditionalFormatting>
  <conditionalFormatting sqref="F177">
    <cfRule type="expression" dxfId="567" priority="673">
      <formula>F177=""</formula>
    </cfRule>
  </conditionalFormatting>
  <conditionalFormatting sqref="G174">
    <cfRule type="expression" dxfId="566" priority="672">
      <formula>G174=""</formula>
    </cfRule>
  </conditionalFormatting>
  <conditionalFormatting sqref="H174">
    <cfRule type="expression" dxfId="565" priority="671">
      <formula>H174=""</formula>
    </cfRule>
  </conditionalFormatting>
  <conditionalFormatting sqref="I174">
    <cfRule type="expression" dxfId="564" priority="670">
      <formula>I174=""</formula>
    </cfRule>
  </conditionalFormatting>
  <conditionalFormatting sqref="J174">
    <cfRule type="expression" dxfId="563" priority="669">
      <formula>J174=""</formula>
    </cfRule>
  </conditionalFormatting>
  <conditionalFormatting sqref="K174">
    <cfRule type="expression" dxfId="562" priority="668">
      <formula>K174=""</formula>
    </cfRule>
  </conditionalFormatting>
  <conditionalFormatting sqref="D174">
    <cfRule type="expression" dxfId="561" priority="667">
      <formula>D174=""</formula>
    </cfRule>
  </conditionalFormatting>
  <conditionalFormatting sqref="C178">
    <cfRule type="expression" dxfId="560" priority="666">
      <formula>C178=""</formula>
    </cfRule>
  </conditionalFormatting>
  <conditionalFormatting sqref="E178">
    <cfRule type="expression" dxfId="559" priority="665">
      <formula>E178=""</formula>
    </cfRule>
  </conditionalFormatting>
  <conditionalFormatting sqref="F178">
    <cfRule type="expression" dxfId="558" priority="664">
      <formula>F178=""</formula>
    </cfRule>
  </conditionalFormatting>
  <conditionalFormatting sqref="F179">
    <cfRule type="expression" dxfId="557" priority="663">
      <formula>F179=""</formula>
    </cfRule>
  </conditionalFormatting>
  <conditionalFormatting sqref="F180">
    <cfRule type="expression" dxfId="556" priority="662">
      <formula>F180=""</formula>
    </cfRule>
  </conditionalFormatting>
  <conditionalFormatting sqref="F181">
    <cfRule type="expression" dxfId="555" priority="661">
      <formula>F181=""</formula>
    </cfRule>
  </conditionalFormatting>
  <conditionalFormatting sqref="G178">
    <cfRule type="expression" dxfId="554" priority="660">
      <formula>G178=""</formula>
    </cfRule>
  </conditionalFormatting>
  <conditionalFormatting sqref="H178">
    <cfRule type="expression" dxfId="553" priority="659">
      <formula>H178=""</formula>
    </cfRule>
  </conditionalFormatting>
  <conditionalFormatting sqref="I178">
    <cfRule type="expression" dxfId="552" priority="658">
      <formula>I178=""</formula>
    </cfRule>
  </conditionalFormatting>
  <conditionalFormatting sqref="J178">
    <cfRule type="expression" dxfId="551" priority="657">
      <formula>J178=""</formula>
    </cfRule>
  </conditionalFormatting>
  <conditionalFormatting sqref="K178">
    <cfRule type="expression" dxfId="550" priority="656">
      <formula>K178=""</formula>
    </cfRule>
  </conditionalFormatting>
  <conditionalFormatting sqref="D178">
    <cfRule type="expression" dxfId="549" priority="655">
      <formula>D178=""</formula>
    </cfRule>
  </conditionalFormatting>
  <conditionalFormatting sqref="C182">
    <cfRule type="expression" dxfId="548" priority="654">
      <formula>C182=""</formula>
    </cfRule>
  </conditionalFormatting>
  <conditionalFormatting sqref="E182">
    <cfRule type="expression" dxfId="547" priority="653">
      <formula>E182=""</formula>
    </cfRule>
  </conditionalFormatting>
  <conditionalFormatting sqref="F182">
    <cfRule type="expression" dxfId="546" priority="652">
      <formula>F182=""</formula>
    </cfRule>
  </conditionalFormatting>
  <conditionalFormatting sqref="F183">
    <cfRule type="expression" dxfId="545" priority="651">
      <formula>F183=""</formula>
    </cfRule>
  </conditionalFormatting>
  <conditionalFormatting sqref="F184">
    <cfRule type="expression" dxfId="544" priority="650">
      <formula>F184=""</formula>
    </cfRule>
  </conditionalFormatting>
  <conditionalFormatting sqref="F185">
    <cfRule type="expression" dxfId="543" priority="649">
      <formula>F185=""</formula>
    </cfRule>
  </conditionalFormatting>
  <conditionalFormatting sqref="G182">
    <cfRule type="expression" dxfId="542" priority="648">
      <formula>G182=""</formula>
    </cfRule>
  </conditionalFormatting>
  <conditionalFormatting sqref="H182">
    <cfRule type="expression" dxfId="541" priority="647">
      <formula>H182=""</formula>
    </cfRule>
  </conditionalFormatting>
  <conditionalFormatting sqref="I182">
    <cfRule type="expression" dxfId="540" priority="646">
      <formula>I182=""</formula>
    </cfRule>
  </conditionalFormatting>
  <conditionalFormatting sqref="J182">
    <cfRule type="expression" dxfId="539" priority="645">
      <formula>J182=""</formula>
    </cfRule>
  </conditionalFormatting>
  <conditionalFormatting sqref="K182">
    <cfRule type="expression" dxfId="538" priority="644">
      <formula>K182=""</formula>
    </cfRule>
  </conditionalFormatting>
  <conditionalFormatting sqref="D182">
    <cfRule type="expression" dxfId="537" priority="643">
      <formula>D182=""</formula>
    </cfRule>
  </conditionalFormatting>
  <conditionalFormatting sqref="C186">
    <cfRule type="expression" dxfId="536" priority="642">
      <formula>C186=""</formula>
    </cfRule>
  </conditionalFormatting>
  <conditionalFormatting sqref="E186">
    <cfRule type="expression" dxfId="535" priority="641">
      <formula>E186=""</formula>
    </cfRule>
  </conditionalFormatting>
  <conditionalFormatting sqref="F186">
    <cfRule type="expression" dxfId="534" priority="640">
      <formula>F186=""</formula>
    </cfRule>
  </conditionalFormatting>
  <conditionalFormatting sqref="F187">
    <cfRule type="expression" dxfId="533" priority="639">
      <formula>F187=""</formula>
    </cfRule>
  </conditionalFormatting>
  <conditionalFormatting sqref="F188">
    <cfRule type="expression" dxfId="532" priority="638">
      <formula>F188=""</formula>
    </cfRule>
  </conditionalFormatting>
  <conditionalFormatting sqref="F189">
    <cfRule type="expression" dxfId="531" priority="637">
      <formula>F189=""</formula>
    </cfRule>
  </conditionalFormatting>
  <conditionalFormatting sqref="G186">
    <cfRule type="expression" dxfId="530" priority="636">
      <formula>G186=""</formula>
    </cfRule>
  </conditionalFormatting>
  <conditionalFormatting sqref="H186">
    <cfRule type="expression" dxfId="529" priority="635">
      <formula>H186=""</formula>
    </cfRule>
  </conditionalFormatting>
  <conditionalFormatting sqref="I186">
    <cfRule type="expression" dxfId="528" priority="634">
      <formula>I186=""</formula>
    </cfRule>
  </conditionalFormatting>
  <conditionalFormatting sqref="J186">
    <cfRule type="expression" dxfId="527" priority="633">
      <formula>J186=""</formula>
    </cfRule>
  </conditionalFormatting>
  <conditionalFormatting sqref="K186">
    <cfRule type="expression" dxfId="526" priority="632">
      <formula>K186=""</formula>
    </cfRule>
  </conditionalFormatting>
  <conditionalFormatting sqref="D186">
    <cfRule type="expression" dxfId="525" priority="631">
      <formula>D186=""</formula>
    </cfRule>
  </conditionalFormatting>
  <conditionalFormatting sqref="C190">
    <cfRule type="expression" dxfId="524" priority="630">
      <formula>C190=""</formula>
    </cfRule>
  </conditionalFormatting>
  <conditionalFormatting sqref="E190">
    <cfRule type="expression" dxfId="523" priority="629">
      <formula>E190=""</formula>
    </cfRule>
  </conditionalFormatting>
  <conditionalFormatting sqref="F190">
    <cfRule type="expression" dxfId="522" priority="628">
      <formula>F190=""</formula>
    </cfRule>
  </conditionalFormatting>
  <conditionalFormatting sqref="F191">
    <cfRule type="expression" dxfId="521" priority="627">
      <formula>F191=""</formula>
    </cfRule>
  </conditionalFormatting>
  <conditionalFormatting sqref="F192">
    <cfRule type="expression" dxfId="520" priority="626">
      <formula>F192=""</formula>
    </cfRule>
  </conditionalFormatting>
  <conditionalFormatting sqref="F193">
    <cfRule type="expression" dxfId="519" priority="625">
      <formula>F193=""</formula>
    </cfRule>
  </conditionalFormatting>
  <conditionalFormatting sqref="G190">
    <cfRule type="expression" dxfId="518" priority="624">
      <formula>G190=""</formula>
    </cfRule>
  </conditionalFormatting>
  <conditionalFormatting sqref="H190">
    <cfRule type="expression" dxfId="517" priority="623">
      <formula>H190=""</formula>
    </cfRule>
  </conditionalFormatting>
  <conditionalFormatting sqref="I190">
    <cfRule type="expression" dxfId="516" priority="622">
      <formula>I190=""</formula>
    </cfRule>
  </conditionalFormatting>
  <conditionalFormatting sqref="J190">
    <cfRule type="expression" dxfId="515" priority="621">
      <formula>J190=""</formula>
    </cfRule>
  </conditionalFormatting>
  <conditionalFormatting sqref="K190">
    <cfRule type="expression" dxfId="514" priority="620">
      <formula>K190=""</formula>
    </cfRule>
  </conditionalFormatting>
  <conditionalFormatting sqref="D190">
    <cfRule type="expression" dxfId="513" priority="619">
      <formula>D190=""</formula>
    </cfRule>
  </conditionalFormatting>
  <conditionalFormatting sqref="C194">
    <cfRule type="expression" dxfId="512" priority="618">
      <formula>C194=""</formula>
    </cfRule>
  </conditionalFormatting>
  <conditionalFormatting sqref="E194">
    <cfRule type="expression" dxfId="511" priority="617">
      <formula>E194=""</formula>
    </cfRule>
  </conditionalFormatting>
  <conditionalFormatting sqref="F194">
    <cfRule type="expression" dxfId="510" priority="616">
      <formula>F194=""</formula>
    </cfRule>
  </conditionalFormatting>
  <conditionalFormatting sqref="F195">
    <cfRule type="expression" dxfId="509" priority="615">
      <formula>F195=""</formula>
    </cfRule>
  </conditionalFormatting>
  <conditionalFormatting sqref="F196">
    <cfRule type="expression" dxfId="508" priority="614">
      <formula>F196=""</formula>
    </cfRule>
  </conditionalFormatting>
  <conditionalFormatting sqref="F197">
    <cfRule type="expression" dxfId="507" priority="613">
      <formula>F197=""</formula>
    </cfRule>
  </conditionalFormatting>
  <conditionalFormatting sqref="G194">
    <cfRule type="expression" dxfId="506" priority="612">
      <formula>G194=""</formula>
    </cfRule>
  </conditionalFormatting>
  <conditionalFormatting sqref="H194">
    <cfRule type="expression" dxfId="505" priority="611">
      <formula>H194=""</formula>
    </cfRule>
  </conditionalFormatting>
  <conditionalFormatting sqref="I194">
    <cfRule type="expression" dxfId="504" priority="610">
      <formula>I194=""</formula>
    </cfRule>
  </conditionalFormatting>
  <conditionalFormatting sqref="J194">
    <cfRule type="expression" dxfId="503" priority="609">
      <formula>J194=""</formula>
    </cfRule>
  </conditionalFormatting>
  <conditionalFormatting sqref="K194">
    <cfRule type="expression" dxfId="502" priority="608">
      <formula>K194=""</formula>
    </cfRule>
  </conditionalFormatting>
  <conditionalFormatting sqref="D194">
    <cfRule type="expression" dxfId="501" priority="607">
      <formula>D194=""</formula>
    </cfRule>
  </conditionalFormatting>
  <conditionalFormatting sqref="C198">
    <cfRule type="expression" dxfId="500" priority="606">
      <formula>C198=""</formula>
    </cfRule>
  </conditionalFormatting>
  <conditionalFormatting sqref="E198">
    <cfRule type="expression" dxfId="499" priority="605">
      <formula>E198=""</formula>
    </cfRule>
  </conditionalFormatting>
  <conditionalFormatting sqref="F198">
    <cfRule type="expression" dxfId="498" priority="604">
      <formula>F198=""</formula>
    </cfRule>
  </conditionalFormatting>
  <conditionalFormatting sqref="F199">
    <cfRule type="expression" dxfId="497" priority="603">
      <formula>F199=""</formula>
    </cfRule>
  </conditionalFormatting>
  <conditionalFormatting sqref="F200">
    <cfRule type="expression" dxfId="496" priority="602">
      <formula>F200=""</formula>
    </cfRule>
  </conditionalFormatting>
  <conditionalFormatting sqref="F201">
    <cfRule type="expression" dxfId="495" priority="601">
      <formula>F201=""</formula>
    </cfRule>
  </conditionalFormatting>
  <conditionalFormatting sqref="G198">
    <cfRule type="expression" dxfId="494" priority="600">
      <formula>G198=""</formula>
    </cfRule>
  </conditionalFormatting>
  <conditionalFormatting sqref="H198">
    <cfRule type="expression" dxfId="493" priority="599">
      <formula>H198=""</formula>
    </cfRule>
  </conditionalFormatting>
  <conditionalFormatting sqref="I198">
    <cfRule type="expression" dxfId="492" priority="598">
      <formula>I198=""</formula>
    </cfRule>
  </conditionalFormatting>
  <conditionalFormatting sqref="J198">
    <cfRule type="expression" dxfId="491" priority="597">
      <formula>J198=""</formula>
    </cfRule>
  </conditionalFormatting>
  <conditionalFormatting sqref="K198">
    <cfRule type="expression" dxfId="490" priority="596">
      <formula>K198=""</formula>
    </cfRule>
  </conditionalFormatting>
  <conditionalFormatting sqref="D198">
    <cfRule type="expression" dxfId="489" priority="595">
      <formula>D198=""</formula>
    </cfRule>
  </conditionalFormatting>
  <conditionalFormatting sqref="C202">
    <cfRule type="expression" dxfId="488" priority="594">
      <formula>C202=""</formula>
    </cfRule>
  </conditionalFormatting>
  <conditionalFormatting sqref="E202">
    <cfRule type="expression" dxfId="487" priority="593">
      <formula>E202=""</formula>
    </cfRule>
  </conditionalFormatting>
  <conditionalFormatting sqref="F202">
    <cfRule type="expression" dxfId="486" priority="592">
      <formula>F202=""</formula>
    </cfRule>
  </conditionalFormatting>
  <conditionalFormatting sqref="F203">
    <cfRule type="expression" dxfId="485" priority="591">
      <formula>F203=""</formula>
    </cfRule>
  </conditionalFormatting>
  <conditionalFormatting sqref="F204">
    <cfRule type="expression" dxfId="484" priority="590">
      <formula>F204=""</formula>
    </cfRule>
  </conditionalFormatting>
  <conditionalFormatting sqref="F205">
    <cfRule type="expression" dxfId="483" priority="589">
      <formula>F205=""</formula>
    </cfRule>
  </conditionalFormatting>
  <conditionalFormatting sqref="G202">
    <cfRule type="expression" dxfId="482" priority="588">
      <formula>G202=""</formula>
    </cfRule>
  </conditionalFormatting>
  <conditionalFormatting sqref="H202">
    <cfRule type="expression" dxfId="481" priority="587">
      <formula>H202=""</formula>
    </cfRule>
  </conditionalFormatting>
  <conditionalFormatting sqref="I202">
    <cfRule type="expression" dxfId="480" priority="586">
      <formula>I202=""</formula>
    </cfRule>
  </conditionalFormatting>
  <conditionalFormatting sqref="J202">
    <cfRule type="expression" dxfId="479" priority="585">
      <formula>J202=""</formula>
    </cfRule>
  </conditionalFormatting>
  <conditionalFormatting sqref="K202">
    <cfRule type="expression" dxfId="478" priority="584">
      <formula>K202=""</formula>
    </cfRule>
  </conditionalFormatting>
  <conditionalFormatting sqref="D202">
    <cfRule type="expression" dxfId="477" priority="583">
      <formula>D202=""</formula>
    </cfRule>
  </conditionalFormatting>
  <conditionalFormatting sqref="C206">
    <cfRule type="expression" dxfId="476" priority="582">
      <formula>C206=""</formula>
    </cfRule>
  </conditionalFormatting>
  <conditionalFormatting sqref="E206">
    <cfRule type="expression" dxfId="475" priority="581">
      <formula>E206=""</formula>
    </cfRule>
  </conditionalFormatting>
  <conditionalFormatting sqref="F206">
    <cfRule type="expression" dxfId="474" priority="580">
      <formula>F206=""</formula>
    </cfRule>
  </conditionalFormatting>
  <conditionalFormatting sqref="F207">
    <cfRule type="expression" dxfId="473" priority="579">
      <formula>F207=""</formula>
    </cfRule>
  </conditionalFormatting>
  <conditionalFormatting sqref="F208">
    <cfRule type="expression" dxfId="472" priority="578">
      <formula>F208=""</formula>
    </cfRule>
  </conditionalFormatting>
  <conditionalFormatting sqref="F209">
    <cfRule type="expression" dxfId="471" priority="577">
      <formula>F209=""</formula>
    </cfRule>
  </conditionalFormatting>
  <conditionalFormatting sqref="G206">
    <cfRule type="expression" dxfId="470" priority="576">
      <formula>G206=""</formula>
    </cfRule>
  </conditionalFormatting>
  <conditionalFormatting sqref="H206">
    <cfRule type="expression" dxfId="469" priority="575">
      <formula>H206=""</formula>
    </cfRule>
  </conditionalFormatting>
  <conditionalFormatting sqref="I206">
    <cfRule type="expression" dxfId="468" priority="574">
      <formula>I206=""</formula>
    </cfRule>
  </conditionalFormatting>
  <conditionalFormatting sqref="J206">
    <cfRule type="expression" dxfId="467" priority="573">
      <formula>J206=""</formula>
    </cfRule>
  </conditionalFormatting>
  <conditionalFormatting sqref="K206">
    <cfRule type="expression" dxfId="466" priority="572">
      <formula>K206=""</formula>
    </cfRule>
  </conditionalFormatting>
  <conditionalFormatting sqref="D206">
    <cfRule type="expression" dxfId="465" priority="571">
      <formula>D206=""</formula>
    </cfRule>
  </conditionalFormatting>
  <conditionalFormatting sqref="C210">
    <cfRule type="expression" dxfId="464" priority="570">
      <formula>C210=""</formula>
    </cfRule>
  </conditionalFormatting>
  <conditionalFormatting sqref="E210">
    <cfRule type="expression" dxfId="463" priority="569">
      <formula>E210=""</formula>
    </cfRule>
  </conditionalFormatting>
  <conditionalFormatting sqref="F210">
    <cfRule type="expression" dxfId="462" priority="568">
      <formula>F210=""</formula>
    </cfRule>
  </conditionalFormatting>
  <conditionalFormatting sqref="F211">
    <cfRule type="expression" dxfId="461" priority="567">
      <formula>F211=""</formula>
    </cfRule>
  </conditionalFormatting>
  <conditionalFormatting sqref="F212">
    <cfRule type="expression" dxfId="460" priority="566">
      <formula>F212=""</formula>
    </cfRule>
  </conditionalFormatting>
  <conditionalFormatting sqref="F213">
    <cfRule type="expression" dxfId="459" priority="565">
      <formula>F213=""</formula>
    </cfRule>
  </conditionalFormatting>
  <conditionalFormatting sqref="G210">
    <cfRule type="expression" dxfId="458" priority="564">
      <formula>G210=""</formula>
    </cfRule>
  </conditionalFormatting>
  <conditionalFormatting sqref="H210">
    <cfRule type="expression" dxfId="457" priority="563">
      <formula>H210=""</formula>
    </cfRule>
  </conditionalFormatting>
  <conditionalFormatting sqref="I210">
    <cfRule type="expression" dxfId="456" priority="562">
      <formula>I210=""</formula>
    </cfRule>
  </conditionalFormatting>
  <conditionalFormatting sqref="J210">
    <cfRule type="expression" dxfId="455" priority="561">
      <formula>J210=""</formula>
    </cfRule>
  </conditionalFormatting>
  <conditionalFormatting sqref="K210">
    <cfRule type="expression" dxfId="454" priority="560">
      <formula>K210=""</formula>
    </cfRule>
  </conditionalFormatting>
  <conditionalFormatting sqref="D210">
    <cfRule type="expression" dxfId="453" priority="559">
      <formula>D210=""</formula>
    </cfRule>
  </conditionalFormatting>
  <conditionalFormatting sqref="C214">
    <cfRule type="expression" dxfId="452" priority="558">
      <formula>C214=""</formula>
    </cfRule>
  </conditionalFormatting>
  <conditionalFormatting sqref="E214">
    <cfRule type="expression" dxfId="451" priority="557">
      <formula>E214=""</formula>
    </cfRule>
  </conditionalFormatting>
  <conditionalFormatting sqref="F214">
    <cfRule type="expression" dxfId="450" priority="556">
      <formula>F214=""</formula>
    </cfRule>
  </conditionalFormatting>
  <conditionalFormatting sqref="F215">
    <cfRule type="expression" dxfId="449" priority="555">
      <formula>F215=""</formula>
    </cfRule>
  </conditionalFormatting>
  <conditionalFormatting sqref="F216">
    <cfRule type="expression" dxfId="448" priority="554">
      <formula>F216=""</formula>
    </cfRule>
  </conditionalFormatting>
  <conditionalFormatting sqref="F217">
    <cfRule type="expression" dxfId="447" priority="553">
      <formula>F217=""</formula>
    </cfRule>
  </conditionalFormatting>
  <conditionalFormatting sqref="G214">
    <cfRule type="expression" dxfId="446" priority="552">
      <formula>G214=""</formula>
    </cfRule>
  </conditionalFormatting>
  <conditionalFormatting sqref="H214">
    <cfRule type="expression" dxfId="445" priority="551">
      <formula>H214=""</formula>
    </cfRule>
  </conditionalFormatting>
  <conditionalFormatting sqref="I214">
    <cfRule type="expression" dxfId="444" priority="550">
      <formula>I214=""</formula>
    </cfRule>
  </conditionalFormatting>
  <conditionalFormatting sqref="J214">
    <cfRule type="expression" dxfId="443" priority="549">
      <formula>J214=""</formula>
    </cfRule>
  </conditionalFormatting>
  <conditionalFormatting sqref="K214">
    <cfRule type="expression" dxfId="442" priority="548">
      <formula>K214=""</formula>
    </cfRule>
  </conditionalFormatting>
  <conditionalFormatting sqref="D214">
    <cfRule type="expression" dxfId="441" priority="547">
      <formula>D214=""</formula>
    </cfRule>
  </conditionalFormatting>
  <conditionalFormatting sqref="C218">
    <cfRule type="expression" dxfId="440" priority="546">
      <formula>C218=""</formula>
    </cfRule>
  </conditionalFormatting>
  <conditionalFormatting sqref="E218">
    <cfRule type="expression" dxfId="439" priority="545">
      <formula>E218=""</formula>
    </cfRule>
  </conditionalFormatting>
  <conditionalFormatting sqref="F218">
    <cfRule type="expression" dxfId="438" priority="544">
      <formula>F218=""</formula>
    </cfRule>
  </conditionalFormatting>
  <conditionalFormatting sqref="F219">
    <cfRule type="expression" dxfId="437" priority="543">
      <formula>F219=""</formula>
    </cfRule>
  </conditionalFormatting>
  <conditionalFormatting sqref="F220">
    <cfRule type="expression" dxfId="436" priority="542">
      <formula>F220=""</formula>
    </cfRule>
  </conditionalFormatting>
  <conditionalFormatting sqref="F221">
    <cfRule type="expression" dxfId="435" priority="541">
      <formula>F221=""</formula>
    </cfRule>
  </conditionalFormatting>
  <conditionalFormatting sqref="G218">
    <cfRule type="expression" dxfId="434" priority="540">
      <formula>G218=""</formula>
    </cfRule>
  </conditionalFormatting>
  <conditionalFormatting sqref="H218">
    <cfRule type="expression" dxfId="433" priority="539">
      <formula>H218=""</formula>
    </cfRule>
  </conditionalFormatting>
  <conditionalFormatting sqref="I218">
    <cfRule type="expression" dxfId="432" priority="538">
      <formula>I218=""</formula>
    </cfRule>
  </conditionalFormatting>
  <conditionalFormatting sqref="J218">
    <cfRule type="expression" dxfId="431" priority="537">
      <formula>J218=""</formula>
    </cfRule>
  </conditionalFormatting>
  <conditionalFormatting sqref="K218">
    <cfRule type="expression" dxfId="430" priority="536">
      <formula>K218=""</formula>
    </cfRule>
  </conditionalFormatting>
  <conditionalFormatting sqref="D218">
    <cfRule type="expression" dxfId="429" priority="535">
      <formula>D218=""</formula>
    </cfRule>
  </conditionalFormatting>
  <conditionalFormatting sqref="C222">
    <cfRule type="expression" dxfId="428" priority="534">
      <formula>C222=""</formula>
    </cfRule>
  </conditionalFormatting>
  <conditionalFormatting sqref="E222">
    <cfRule type="expression" dxfId="427" priority="533">
      <formula>E222=""</formula>
    </cfRule>
  </conditionalFormatting>
  <conditionalFormatting sqref="F222">
    <cfRule type="expression" dxfId="426" priority="532">
      <formula>F222=""</formula>
    </cfRule>
  </conditionalFormatting>
  <conditionalFormatting sqref="F223">
    <cfRule type="expression" dxfId="425" priority="531">
      <formula>F223=""</formula>
    </cfRule>
  </conditionalFormatting>
  <conditionalFormatting sqref="F224">
    <cfRule type="expression" dxfId="424" priority="530">
      <formula>F224=""</formula>
    </cfRule>
  </conditionalFormatting>
  <conditionalFormatting sqref="F225">
    <cfRule type="expression" dxfId="423" priority="529">
      <formula>F225=""</formula>
    </cfRule>
  </conditionalFormatting>
  <conditionalFormatting sqref="G222">
    <cfRule type="expression" dxfId="422" priority="528">
      <formula>G222=""</formula>
    </cfRule>
  </conditionalFormatting>
  <conditionalFormatting sqref="H222">
    <cfRule type="expression" dxfId="421" priority="527">
      <formula>H222=""</formula>
    </cfRule>
  </conditionalFormatting>
  <conditionalFormatting sqref="I222">
    <cfRule type="expression" dxfId="420" priority="526">
      <formula>I222=""</formula>
    </cfRule>
  </conditionalFormatting>
  <conditionalFormatting sqref="J222">
    <cfRule type="expression" dxfId="419" priority="525">
      <formula>J222=""</formula>
    </cfRule>
  </conditionalFormatting>
  <conditionalFormatting sqref="K222">
    <cfRule type="expression" dxfId="418" priority="524">
      <formula>K222=""</formula>
    </cfRule>
  </conditionalFormatting>
  <conditionalFormatting sqref="D222">
    <cfRule type="expression" dxfId="417" priority="523">
      <formula>D222=""</formula>
    </cfRule>
  </conditionalFormatting>
  <conditionalFormatting sqref="C226">
    <cfRule type="expression" dxfId="416" priority="522">
      <formula>C226=""</formula>
    </cfRule>
  </conditionalFormatting>
  <conditionalFormatting sqref="E226">
    <cfRule type="expression" dxfId="415" priority="521">
      <formula>E226=""</formula>
    </cfRule>
  </conditionalFormatting>
  <conditionalFormatting sqref="F226">
    <cfRule type="expression" dxfId="414" priority="520">
      <formula>F226=""</formula>
    </cfRule>
  </conditionalFormatting>
  <conditionalFormatting sqref="F227">
    <cfRule type="expression" dxfId="413" priority="519">
      <formula>F227=""</formula>
    </cfRule>
  </conditionalFormatting>
  <conditionalFormatting sqref="F228">
    <cfRule type="expression" dxfId="412" priority="518">
      <formula>F228=""</formula>
    </cfRule>
  </conditionalFormatting>
  <conditionalFormatting sqref="F229">
    <cfRule type="expression" dxfId="411" priority="517">
      <formula>F229=""</formula>
    </cfRule>
  </conditionalFormatting>
  <conditionalFormatting sqref="G226">
    <cfRule type="expression" dxfId="410" priority="516">
      <formula>G226=""</formula>
    </cfRule>
  </conditionalFormatting>
  <conditionalFormatting sqref="H226">
    <cfRule type="expression" dxfId="409" priority="515">
      <formula>H226=""</formula>
    </cfRule>
  </conditionalFormatting>
  <conditionalFormatting sqref="I226">
    <cfRule type="expression" dxfId="408" priority="514">
      <formula>I226=""</formula>
    </cfRule>
  </conditionalFormatting>
  <conditionalFormatting sqref="J226">
    <cfRule type="expression" dxfId="407" priority="513">
      <formula>J226=""</formula>
    </cfRule>
  </conditionalFormatting>
  <conditionalFormatting sqref="K226">
    <cfRule type="expression" dxfId="406" priority="512">
      <formula>K226=""</formula>
    </cfRule>
  </conditionalFormatting>
  <conditionalFormatting sqref="D226">
    <cfRule type="expression" dxfId="405" priority="511">
      <formula>D226=""</formula>
    </cfRule>
  </conditionalFormatting>
  <conditionalFormatting sqref="C230">
    <cfRule type="expression" dxfId="404" priority="510">
      <formula>C230=""</formula>
    </cfRule>
  </conditionalFormatting>
  <conditionalFormatting sqref="E230">
    <cfRule type="expression" dxfId="403" priority="509">
      <formula>E230=""</formula>
    </cfRule>
  </conditionalFormatting>
  <conditionalFormatting sqref="F230">
    <cfRule type="expression" dxfId="402" priority="508">
      <formula>F230=""</formula>
    </cfRule>
  </conditionalFormatting>
  <conditionalFormatting sqref="F231">
    <cfRule type="expression" dxfId="401" priority="507">
      <formula>F231=""</formula>
    </cfRule>
  </conditionalFormatting>
  <conditionalFormatting sqref="F232">
    <cfRule type="expression" dxfId="400" priority="506">
      <formula>F232=""</formula>
    </cfRule>
  </conditionalFormatting>
  <conditionalFormatting sqref="F233">
    <cfRule type="expression" dxfId="399" priority="505">
      <formula>F233=""</formula>
    </cfRule>
  </conditionalFormatting>
  <conditionalFormatting sqref="G230">
    <cfRule type="expression" dxfId="398" priority="504">
      <formula>G230=""</formula>
    </cfRule>
  </conditionalFormatting>
  <conditionalFormatting sqref="H230">
    <cfRule type="expression" dxfId="397" priority="503">
      <formula>H230=""</formula>
    </cfRule>
  </conditionalFormatting>
  <conditionalFormatting sqref="I230">
    <cfRule type="expression" dxfId="396" priority="502">
      <formula>I230=""</formula>
    </cfRule>
  </conditionalFormatting>
  <conditionalFormatting sqref="J230">
    <cfRule type="expression" dxfId="395" priority="501">
      <formula>J230=""</formula>
    </cfRule>
  </conditionalFormatting>
  <conditionalFormatting sqref="K230">
    <cfRule type="expression" dxfId="394" priority="500">
      <formula>K230=""</formula>
    </cfRule>
  </conditionalFormatting>
  <conditionalFormatting sqref="D230">
    <cfRule type="expression" dxfId="393" priority="499">
      <formula>D230=""</formula>
    </cfRule>
  </conditionalFormatting>
  <conditionalFormatting sqref="C234">
    <cfRule type="expression" dxfId="392" priority="498">
      <formula>C234=""</formula>
    </cfRule>
  </conditionalFormatting>
  <conditionalFormatting sqref="E234">
    <cfRule type="expression" dxfId="391" priority="497">
      <formula>E234=""</formula>
    </cfRule>
  </conditionalFormatting>
  <conditionalFormatting sqref="F234">
    <cfRule type="expression" dxfId="390" priority="496">
      <formula>F234=""</formula>
    </cfRule>
  </conditionalFormatting>
  <conditionalFormatting sqref="F235">
    <cfRule type="expression" dxfId="389" priority="495">
      <formula>F235=""</formula>
    </cfRule>
  </conditionalFormatting>
  <conditionalFormatting sqref="F236">
    <cfRule type="expression" dxfId="388" priority="494">
      <formula>F236=""</formula>
    </cfRule>
  </conditionalFormatting>
  <conditionalFormatting sqref="F237">
    <cfRule type="expression" dxfId="387" priority="493">
      <formula>F237=""</formula>
    </cfRule>
  </conditionalFormatting>
  <conditionalFormatting sqref="G234">
    <cfRule type="expression" dxfId="386" priority="492">
      <formula>G234=""</formula>
    </cfRule>
  </conditionalFormatting>
  <conditionalFormatting sqref="H234">
    <cfRule type="expression" dxfId="385" priority="491">
      <formula>H234=""</formula>
    </cfRule>
  </conditionalFormatting>
  <conditionalFormatting sqref="I234">
    <cfRule type="expression" dxfId="384" priority="490">
      <formula>I234=""</formula>
    </cfRule>
  </conditionalFormatting>
  <conditionalFormatting sqref="J234">
    <cfRule type="expression" dxfId="383" priority="489">
      <formula>J234=""</formula>
    </cfRule>
  </conditionalFormatting>
  <conditionalFormatting sqref="K234">
    <cfRule type="expression" dxfId="382" priority="488">
      <formula>K234=""</formula>
    </cfRule>
  </conditionalFormatting>
  <conditionalFormatting sqref="D234">
    <cfRule type="expression" dxfId="381" priority="487">
      <formula>D234=""</formula>
    </cfRule>
  </conditionalFormatting>
  <conditionalFormatting sqref="C238">
    <cfRule type="expression" dxfId="380" priority="486">
      <formula>C238=""</formula>
    </cfRule>
  </conditionalFormatting>
  <conditionalFormatting sqref="E238">
    <cfRule type="expression" dxfId="379" priority="485">
      <formula>E238=""</formula>
    </cfRule>
  </conditionalFormatting>
  <conditionalFormatting sqref="F238">
    <cfRule type="expression" dxfId="378" priority="484">
      <formula>F238=""</formula>
    </cfRule>
  </conditionalFormatting>
  <conditionalFormatting sqref="F239">
    <cfRule type="expression" dxfId="377" priority="483">
      <formula>F239=""</formula>
    </cfRule>
  </conditionalFormatting>
  <conditionalFormatting sqref="F240">
    <cfRule type="expression" dxfId="376" priority="482">
      <formula>F240=""</formula>
    </cfRule>
  </conditionalFormatting>
  <conditionalFormatting sqref="F241">
    <cfRule type="expression" dxfId="375" priority="481">
      <formula>F241=""</formula>
    </cfRule>
  </conditionalFormatting>
  <conditionalFormatting sqref="G238">
    <cfRule type="expression" dxfId="374" priority="480">
      <formula>G238=""</formula>
    </cfRule>
  </conditionalFormatting>
  <conditionalFormatting sqref="H238">
    <cfRule type="expression" dxfId="373" priority="479">
      <formula>H238=""</formula>
    </cfRule>
  </conditionalFormatting>
  <conditionalFormatting sqref="I238">
    <cfRule type="expression" dxfId="372" priority="478">
      <formula>I238=""</formula>
    </cfRule>
  </conditionalFormatting>
  <conditionalFormatting sqref="J238">
    <cfRule type="expression" dxfId="371" priority="477">
      <formula>J238=""</formula>
    </cfRule>
  </conditionalFormatting>
  <conditionalFormatting sqref="K238">
    <cfRule type="expression" dxfId="370" priority="476">
      <formula>K238=""</formula>
    </cfRule>
  </conditionalFormatting>
  <conditionalFormatting sqref="D238">
    <cfRule type="expression" dxfId="369" priority="475">
      <formula>D238=""</formula>
    </cfRule>
  </conditionalFormatting>
  <conditionalFormatting sqref="C242">
    <cfRule type="expression" dxfId="368" priority="474">
      <formula>C242=""</formula>
    </cfRule>
  </conditionalFormatting>
  <conditionalFormatting sqref="E242">
    <cfRule type="expression" dxfId="367" priority="473">
      <formula>E242=""</formula>
    </cfRule>
  </conditionalFormatting>
  <conditionalFormatting sqref="F242">
    <cfRule type="expression" dxfId="366" priority="472">
      <formula>F242=""</formula>
    </cfRule>
  </conditionalFormatting>
  <conditionalFormatting sqref="F243">
    <cfRule type="expression" dxfId="365" priority="471">
      <formula>F243=""</formula>
    </cfRule>
  </conditionalFormatting>
  <conditionalFormatting sqref="F244">
    <cfRule type="expression" dxfId="364" priority="470">
      <formula>F244=""</formula>
    </cfRule>
  </conditionalFormatting>
  <conditionalFormatting sqref="F245">
    <cfRule type="expression" dxfId="363" priority="469">
      <formula>F245=""</formula>
    </cfRule>
  </conditionalFormatting>
  <conditionalFormatting sqref="G242">
    <cfRule type="expression" dxfId="362" priority="468">
      <formula>G242=""</formula>
    </cfRule>
  </conditionalFormatting>
  <conditionalFormatting sqref="H242">
    <cfRule type="expression" dxfId="361" priority="467">
      <formula>H242=""</formula>
    </cfRule>
  </conditionalFormatting>
  <conditionalFormatting sqref="I242">
    <cfRule type="expression" dxfId="360" priority="466">
      <formula>I242=""</formula>
    </cfRule>
  </conditionalFormatting>
  <conditionalFormatting sqref="J242">
    <cfRule type="expression" dxfId="359" priority="465">
      <formula>J242=""</formula>
    </cfRule>
  </conditionalFormatting>
  <conditionalFormatting sqref="K242">
    <cfRule type="expression" dxfId="358" priority="464">
      <formula>K242=""</formula>
    </cfRule>
  </conditionalFormatting>
  <conditionalFormatting sqref="D242">
    <cfRule type="expression" dxfId="357" priority="463">
      <formula>D242=""</formula>
    </cfRule>
  </conditionalFormatting>
  <conditionalFormatting sqref="C246">
    <cfRule type="expression" dxfId="356" priority="462">
      <formula>C246=""</formula>
    </cfRule>
  </conditionalFormatting>
  <conditionalFormatting sqref="E246">
    <cfRule type="expression" dxfId="355" priority="461">
      <formula>E246=""</formula>
    </cfRule>
  </conditionalFormatting>
  <conditionalFormatting sqref="F246">
    <cfRule type="expression" dxfId="354" priority="460">
      <formula>F246=""</formula>
    </cfRule>
  </conditionalFormatting>
  <conditionalFormatting sqref="F247">
    <cfRule type="expression" dxfId="353" priority="459">
      <formula>F247=""</formula>
    </cfRule>
  </conditionalFormatting>
  <conditionalFormatting sqref="F248">
    <cfRule type="expression" dxfId="352" priority="458">
      <formula>F248=""</formula>
    </cfRule>
  </conditionalFormatting>
  <conditionalFormatting sqref="F249">
    <cfRule type="expression" dxfId="351" priority="457">
      <formula>F249=""</formula>
    </cfRule>
  </conditionalFormatting>
  <conditionalFormatting sqref="G246">
    <cfRule type="expression" dxfId="350" priority="456">
      <formula>G246=""</formula>
    </cfRule>
  </conditionalFormatting>
  <conditionalFormatting sqref="H246">
    <cfRule type="expression" dxfId="349" priority="455">
      <formula>H246=""</formula>
    </cfRule>
  </conditionalFormatting>
  <conditionalFormatting sqref="I246">
    <cfRule type="expression" dxfId="348" priority="454">
      <formula>I246=""</formula>
    </cfRule>
  </conditionalFormatting>
  <conditionalFormatting sqref="J246">
    <cfRule type="expression" dxfId="347" priority="453">
      <formula>J246=""</formula>
    </cfRule>
  </conditionalFormatting>
  <conditionalFormatting sqref="K246">
    <cfRule type="expression" dxfId="346" priority="452">
      <formula>K246=""</formula>
    </cfRule>
  </conditionalFormatting>
  <conditionalFormatting sqref="D246">
    <cfRule type="expression" dxfId="345" priority="451">
      <formula>D246=""</formula>
    </cfRule>
  </conditionalFormatting>
  <conditionalFormatting sqref="C250">
    <cfRule type="expression" dxfId="344" priority="450">
      <formula>C250=""</formula>
    </cfRule>
  </conditionalFormatting>
  <conditionalFormatting sqref="E250">
    <cfRule type="expression" dxfId="343" priority="449">
      <formula>E250=""</formula>
    </cfRule>
  </conditionalFormatting>
  <conditionalFormatting sqref="F250">
    <cfRule type="expression" dxfId="342" priority="448">
      <formula>F250=""</formula>
    </cfRule>
  </conditionalFormatting>
  <conditionalFormatting sqref="F251">
    <cfRule type="expression" dxfId="341" priority="447">
      <formula>F251=""</formula>
    </cfRule>
  </conditionalFormatting>
  <conditionalFormatting sqref="F252">
    <cfRule type="expression" dxfId="340" priority="446">
      <formula>F252=""</formula>
    </cfRule>
  </conditionalFormatting>
  <conditionalFormatting sqref="F253">
    <cfRule type="expression" dxfId="339" priority="445">
      <formula>F253=""</formula>
    </cfRule>
  </conditionalFormatting>
  <conditionalFormatting sqref="G250">
    <cfRule type="expression" dxfId="338" priority="444">
      <formula>G250=""</formula>
    </cfRule>
  </conditionalFormatting>
  <conditionalFormatting sqref="H250">
    <cfRule type="expression" dxfId="337" priority="443">
      <formula>H250=""</formula>
    </cfRule>
  </conditionalFormatting>
  <conditionalFormatting sqref="I250">
    <cfRule type="expression" dxfId="336" priority="442">
      <formula>I250=""</formula>
    </cfRule>
  </conditionalFormatting>
  <conditionalFormatting sqref="J250">
    <cfRule type="expression" dxfId="335" priority="441">
      <formula>J250=""</formula>
    </cfRule>
  </conditionalFormatting>
  <conditionalFormatting sqref="K250">
    <cfRule type="expression" dxfId="334" priority="440">
      <formula>K250=""</formula>
    </cfRule>
  </conditionalFormatting>
  <conditionalFormatting sqref="D250">
    <cfRule type="expression" dxfId="333" priority="439">
      <formula>D250=""</formula>
    </cfRule>
  </conditionalFormatting>
  <conditionalFormatting sqref="C254">
    <cfRule type="expression" dxfId="332" priority="438">
      <formula>C254=""</formula>
    </cfRule>
  </conditionalFormatting>
  <conditionalFormatting sqref="E254">
    <cfRule type="expression" dxfId="331" priority="437">
      <formula>E254=""</formula>
    </cfRule>
  </conditionalFormatting>
  <conditionalFormatting sqref="F254">
    <cfRule type="expression" dxfId="330" priority="436">
      <formula>F254=""</formula>
    </cfRule>
  </conditionalFormatting>
  <conditionalFormatting sqref="F255">
    <cfRule type="expression" dxfId="329" priority="435">
      <formula>F255=""</formula>
    </cfRule>
  </conditionalFormatting>
  <conditionalFormatting sqref="F256">
    <cfRule type="expression" dxfId="328" priority="434">
      <formula>F256=""</formula>
    </cfRule>
  </conditionalFormatting>
  <conditionalFormatting sqref="F257">
    <cfRule type="expression" dxfId="327" priority="433">
      <formula>F257=""</formula>
    </cfRule>
  </conditionalFormatting>
  <conditionalFormatting sqref="G254">
    <cfRule type="expression" dxfId="326" priority="432">
      <formula>G254=""</formula>
    </cfRule>
  </conditionalFormatting>
  <conditionalFormatting sqref="H254">
    <cfRule type="expression" dxfId="325" priority="431">
      <formula>H254=""</formula>
    </cfRule>
  </conditionalFormatting>
  <conditionalFormatting sqref="I254">
    <cfRule type="expression" dxfId="324" priority="430">
      <formula>I254=""</formula>
    </cfRule>
  </conditionalFormatting>
  <conditionalFormatting sqref="J254">
    <cfRule type="expression" dxfId="323" priority="429">
      <formula>J254=""</formula>
    </cfRule>
  </conditionalFormatting>
  <conditionalFormatting sqref="K254">
    <cfRule type="expression" dxfId="322" priority="428">
      <formula>K254=""</formula>
    </cfRule>
  </conditionalFormatting>
  <conditionalFormatting sqref="D254">
    <cfRule type="expression" dxfId="321" priority="427">
      <formula>D254=""</formula>
    </cfRule>
  </conditionalFormatting>
  <conditionalFormatting sqref="C258">
    <cfRule type="expression" dxfId="320" priority="426">
      <formula>C258=""</formula>
    </cfRule>
  </conditionalFormatting>
  <conditionalFormatting sqref="E258">
    <cfRule type="expression" dxfId="319" priority="425">
      <formula>E258=""</formula>
    </cfRule>
  </conditionalFormatting>
  <conditionalFormatting sqref="F258">
    <cfRule type="expression" dxfId="318" priority="424">
      <formula>F258=""</formula>
    </cfRule>
  </conditionalFormatting>
  <conditionalFormatting sqref="F259">
    <cfRule type="expression" dxfId="317" priority="423">
      <formula>F259=""</formula>
    </cfRule>
  </conditionalFormatting>
  <conditionalFormatting sqref="F260">
    <cfRule type="expression" dxfId="316" priority="422">
      <formula>F260=""</formula>
    </cfRule>
  </conditionalFormatting>
  <conditionalFormatting sqref="F261">
    <cfRule type="expression" dxfId="315" priority="421">
      <formula>F261=""</formula>
    </cfRule>
  </conditionalFormatting>
  <conditionalFormatting sqref="G258">
    <cfRule type="expression" dxfId="314" priority="420">
      <formula>G258=""</formula>
    </cfRule>
  </conditionalFormatting>
  <conditionalFormatting sqref="H258">
    <cfRule type="expression" dxfId="313" priority="419">
      <formula>H258=""</formula>
    </cfRule>
  </conditionalFormatting>
  <conditionalFormatting sqref="I258">
    <cfRule type="expression" dxfId="312" priority="418">
      <formula>I258=""</formula>
    </cfRule>
  </conditionalFormatting>
  <conditionalFormatting sqref="J258">
    <cfRule type="expression" dxfId="311" priority="417">
      <formula>J258=""</formula>
    </cfRule>
  </conditionalFormatting>
  <conditionalFormatting sqref="K258">
    <cfRule type="expression" dxfId="310" priority="416">
      <formula>K258=""</formula>
    </cfRule>
  </conditionalFormatting>
  <conditionalFormatting sqref="D258">
    <cfRule type="expression" dxfId="309" priority="415">
      <formula>D258=""</formula>
    </cfRule>
  </conditionalFormatting>
  <conditionalFormatting sqref="C262">
    <cfRule type="expression" dxfId="308" priority="414">
      <formula>C262=""</formula>
    </cfRule>
  </conditionalFormatting>
  <conditionalFormatting sqref="E262">
    <cfRule type="expression" dxfId="307" priority="413">
      <formula>E262=""</formula>
    </cfRule>
  </conditionalFormatting>
  <conditionalFormatting sqref="F262">
    <cfRule type="expression" dxfId="306" priority="412">
      <formula>F262=""</formula>
    </cfRule>
  </conditionalFormatting>
  <conditionalFormatting sqref="F263">
    <cfRule type="expression" dxfId="305" priority="411">
      <formula>F263=""</formula>
    </cfRule>
  </conditionalFormatting>
  <conditionalFormatting sqref="F264">
    <cfRule type="expression" dxfId="304" priority="410">
      <formula>F264=""</formula>
    </cfRule>
  </conditionalFormatting>
  <conditionalFormatting sqref="F265">
    <cfRule type="expression" dxfId="303" priority="409">
      <formula>F265=""</formula>
    </cfRule>
  </conditionalFormatting>
  <conditionalFormatting sqref="G262">
    <cfRule type="expression" dxfId="302" priority="408">
      <formula>G262=""</formula>
    </cfRule>
  </conditionalFormatting>
  <conditionalFormatting sqref="H262">
    <cfRule type="expression" dxfId="301" priority="407">
      <formula>H262=""</formula>
    </cfRule>
  </conditionalFormatting>
  <conditionalFormatting sqref="I262">
    <cfRule type="expression" dxfId="300" priority="406">
      <formula>I262=""</formula>
    </cfRule>
  </conditionalFormatting>
  <conditionalFormatting sqref="J262">
    <cfRule type="expression" dxfId="299" priority="405">
      <formula>J262=""</formula>
    </cfRule>
  </conditionalFormatting>
  <conditionalFormatting sqref="K262">
    <cfRule type="expression" dxfId="298" priority="404">
      <formula>K262=""</formula>
    </cfRule>
  </conditionalFormatting>
  <conditionalFormatting sqref="D262">
    <cfRule type="expression" dxfId="297" priority="403">
      <formula>D262=""</formula>
    </cfRule>
  </conditionalFormatting>
  <conditionalFormatting sqref="C266">
    <cfRule type="expression" dxfId="296" priority="402">
      <formula>C266=""</formula>
    </cfRule>
  </conditionalFormatting>
  <conditionalFormatting sqref="E266">
    <cfRule type="expression" dxfId="295" priority="401">
      <formula>E266=""</formula>
    </cfRule>
  </conditionalFormatting>
  <conditionalFormatting sqref="F266">
    <cfRule type="expression" dxfId="294" priority="400">
      <formula>F266=""</formula>
    </cfRule>
  </conditionalFormatting>
  <conditionalFormatting sqref="F267">
    <cfRule type="expression" dxfId="293" priority="399">
      <formula>F267=""</formula>
    </cfRule>
  </conditionalFormatting>
  <conditionalFormatting sqref="F268">
    <cfRule type="expression" dxfId="292" priority="398">
      <formula>F268=""</formula>
    </cfRule>
  </conditionalFormatting>
  <conditionalFormatting sqref="F269">
    <cfRule type="expression" dxfId="291" priority="397">
      <formula>F269=""</formula>
    </cfRule>
  </conditionalFormatting>
  <conditionalFormatting sqref="G266">
    <cfRule type="expression" dxfId="290" priority="396">
      <formula>G266=""</formula>
    </cfRule>
  </conditionalFormatting>
  <conditionalFormatting sqref="H266">
    <cfRule type="expression" dxfId="289" priority="395">
      <formula>H266=""</formula>
    </cfRule>
  </conditionalFormatting>
  <conditionalFormatting sqref="I266">
    <cfRule type="expression" dxfId="288" priority="394">
      <formula>I266=""</formula>
    </cfRule>
  </conditionalFormatting>
  <conditionalFormatting sqref="J266">
    <cfRule type="expression" dxfId="287" priority="393">
      <formula>J266=""</formula>
    </cfRule>
  </conditionalFormatting>
  <conditionalFormatting sqref="K266">
    <cfRule type="expression" dxfId="286" priority="392">
      <formula>K266=""</formula>
    </cfRule>
  </conditionalFormatting>
  <conditionalFormatting sqref="D266">
    <cfRule type="expression" dxfId="285" priority="391">
      <formula>D266=""</formula>
    </cfRule>
  </conditionalFormatting>
  <conditionalFormatting sqref="C270">
    <cfRule type="expression" dxfId="284" priority="390">
      <formula>C270=""</formula>
    </cfRule>
  </conditionalFormatting>
  <conditionalFormatting sqref="E270">
    <cfRule type="expression" dxfId="283" priority="389">
      <formula>E270=""</formula>
    </cfRule>
  </conditionalFormatting>
  <conditionalFormatting sqref="F270">
    <cfRule type="expression" dxfId="282" priority="388">
      <formula>F270=""</formula>
    </cfRule>
  </conditionalFormatting>
  <conditionalFormatting sqref="F271">
    <cfRule type="expression" dxfId="281" priority="387">
      <formula>F271=""</formula>
    </cfRule>
  </conditionalFormatting>
  <conditionalFormatting sqref="F272">
    <cfRule type="expression" dxfId="280" priority="386">
      <formula>F272=""</formula>
    </cfRule>
  </conditionalFormatting>
  <conditionalFormatting sqref="F273">
    <cfRule type="expression" dxfId="279" priority="385">
      <formula>F273=""</formula>
    </cfRule>
  </conditionalFormatting>
  <conditionalFormatting sqref="G270">
    <cfRule type="expression" dxfId="278" priority="384">
      <formula>G270=""</formula>
    </cfRule>
  </conditionalFormatting>
  <conditionalFormatting sqref="H270">
    <cfRule type="expression" dxfId="277" priority="383">
      <formula>H270=""</formula>
    </cfRule>
  </conditionalFormatting>
  <conditionalFormatting sqref="I270">
    <cfRule type="expression" dxfId="276" priority="382">
      <formula>I270=""</formula>
    </cfRule>
  </conditionalFormatting>
  <conditionalFormatting sqref="J270">
    <cfRule type="expression" dxfId="275" priority="381">
      <formula>J270=""</formula>
    </cfRule>
  </conditionalFormatting>
  <conditionalFormatting sqref="K270">
    <cfRule type="expression" dxfId="274" priority="380">
      <formula>K270=""</formula>
    </cfRule>
  </conditionalFormatting>
  <conditionalFormatting sqref="D270">
    <cfRule type="expression" dxfId="273" priority="379">
      <formula>D270=""</formula>
    </cfRule>
  </conditionalFormatting>
  <conditionalFormatting sqref="C274">
    <cfRule type="expression" dxfId="272" priority="378">
      <formula>C274=""</formula>
    </cfRule>
  </conditionalFormatting>
  <conditionalFormatting sqref="E274">
    <cfRule type="expression" dxfId="271" priority="377">
      <formula>E274=""</formula>
    </cfRule>
  </conditionalFormatting>
  <conditionalFormatting sqref="F274">
    <cfRule type="expression" dxfId="270" priority="376">
      <formula>F274=""</formula>
    </cfRule>
  </conditionalFormatting>
  <conditionalFormatting sqref="F275">
    <cfRule type="expression" dxfId="269" priority="375">
      <formula>F275=""</formula>
    </cfRule>
  </conditionalFormatting>
  <conditionalFormatting sqref="F276">
    <cfRule type="expression" dxfId="268" priority="374">
      <formula>F276=""</formula>
    </cfRule>
  </conditionalFormatting>
  <conditionalFormatting sqref="F277">
    <cfRule type="expression" dxfId="267" priority="373">
      <formula>F277=""</formula>
    </cfRule>
  </conditionalFormatting>
  <conditionalFormatting sqref="G274">
    <cfRule type="expression" dxfId="266" priority="372">
      <formula>G274=""</formula>
    </cfRule>
  </conditionalFormatting>
  <conditionalFormatting sqref="H274">
    <cfRule type="expression" dxfId="265" priority="371">
      <formula>H274=""</formula>
    </cfRule>
  </conditionalFormatting>
  <conditionalFormatting sqref="I274">
    <cfRule type="expression" dxfId="264" priority="370">
      <formula>I274=""</formula>
    </cfRule>
  </conditionalFormatting>
  <conditionalFormatting sqref="J274">
    <cfRule type="expression" dxfId="263" priority="369">
      <formula>J274=""</formula>
    </cfRule>
  </conditionalFormatting>
  <conditionalFormatting sqref="K274">
    <cfRule type="expression" dxfId="262" priority="368">
      <formula>K274=""</formula>
    </cfRule>
  </conditionalFormatting>
  <conditionalFormatting sqref="D274">
    <cfRule type="expression" dxfId="261" priority="367">
      <formula>D274=""</formula>
    </cfRule>
  </conditionalFormatting>
  <conditionalFormatting sqref="C278">
    <cfRule type="expression" dxfId="260" priority="366">
      <formula>C278=""</formula>
    </cfRule>
  </conditionalFormatting>
  <conditionalFormatting sqref="E278">
    <cfRule type="expression" dxfId="259" priority="365">
      <formula>E278=""</formula>
    </cfRule>
  </conditionalFormatting>
  <conditionalFormatting sqref="F278">
    <cfRule type="expression" dxfId="258" priority="364">
      <formula>F278=""</formula>
    </cfRule>
  </conditionalFormatting>
  <conditionalFormatting sqref="F279">
    <cfRule type="expression" dxfId="257" priority="363">
      <formula>F279=""</formula>
    </cfRule>
  </conditionalFormatting>
  <conditionalFormatting sqref="F280">
    <cfRule type="expression" dxfId="256" priority="362">
      <formula>F280=""</formula>
    </cfRule>
  </conditionalFormatting>
  <conditionalFormatting sqref="F281">
    <cfRule type="expression" dxfId="255" priority="361">
      <formula>F281=""</formula>
    </cfRule>
  </conditionalFormatting>
  <conditionalFormatting sqref="G278">
    <cfRule type="expression" dxfId="254" priority="360">
      <formula>G278=""</formula>
    </cfRule>
  </conditionalFormatting>
  <conditionalFormatting sqref="H278">
    <cfRule type="expression" dxfId="253" priority="359">
      <formula>H278=""</formula>
    </cfRule>
  </conditionalFormatting>
  <conditionalFormatting sqref="I278">
    <cfRule type="expression" dxfId="252" priority="358">
      <formula>I278=""</formula>
    </cfRule>
  </conditionalFormatting>
  <conditionalFormatting sqref="J278">
    <cfRule type="expression" dxfId="251" priority="357">
      <formula>J278=""</formula>
    </cfRule>
  </conditionalFormatting>
  <conditionalFormatting sqref="K278">
    <cfRule type="expression" dxfId="250" priority="356">
      <formula>K278=""</formula>
    </cfRule>
  </conditionalFormatting>
  <conditionalFormatting sqref="D278">
    <cfRule type="expression" dxfId="249" priority="355">
      <formula>D278=""</formula>
    </cfRule>
  </conditionalFormatting>
  <conditionalFormatting sqref="C282">
    <cfRule type="expression" dxfId="248" priority="354">
      <formula>C282=""</formula>
    </cfRule>
  </conditionalFormatting>
  <conditionalFormatting sqref="E282">
    <cfRule type="expression" dxfId="247" priority="353">
      <formula>E282=""</formula>
    </cfRule>
  </conditionalFormatting>
  <conditionalFormatting sqref="F282">
    <cfRule type="expression" dxfId="246" priority="352">
      <formula>F282=""</formula>
    </cfRule>
  </conditionalFormatting>
  <conditionalFormatting sqref="F283">
    <cfRule type="expression" dxfId="245" priority="351">
      <formula>F283=""</formula>
    </cfRule>
  </conditionalFormatting>
  <conditionalFormatting sqref="F284">
    <cfRule type="expression" dxfId="244" priority="350">
      <formula>F284=""</formula>
    </cfRule>
  </conditionalFormatting>
  <conditionalFormatting sqref="F285">
    <cfRule type="expression" dxfId="243" priority="349">
      <formula>F285=""</formula>
    </cfRule>
  </conditionalFormatting>
  <conditionalFormatting sqref="G282">
    <cfRule type="expression" dxfId="242" priority="348">
      <formula>G282=""</formula>
    </cfRule>
  </conditionalFormatting>
  <conditionalFormatting sqref="H282">
    <cfRule type="expression" dxfId="241" priority="347">
      <formula>H282=""</formula>
    </cfRule>
  </conditionalFormatting>
  <conditionalFormatting sqref="I282">
    <cfRule type="expression" dxfId="240" priority="346">
      <formula>I282=""</formula>
    </cfRule>
  </conditionalFormatting>
  <conditionalFormatting sqref="J282">
    <cfRule type="expression" dxfId="239" priority="345">
      <formula>J282=""</formula>
    </cfRule>
  </conditionalFormatting>
  <conditionalFormatting sqref="K282">
    <cfRule type="expression" dxfId="238" priority="344">
      <formula>K282=""</formula>
    </cfRule>
  </conditionalFormatting>
  <conditionalFormatting sqref="D282">
    <cfRule type="expression" dxfId="237" priority="343">
      <formula>D282=""</formula>
    </cfRule>
  </conditionalFormatting>
  <conditionalFormatting sqref="C286">
    <cfRule type="expression" dxfId="236" priority="342">
      <formula>C286=""</formula>
    </cfRule>
  </conditionalFormatting>
  <conditionalFormatting sqref="E286">
    <cfRule type="expression" dxfId="235" priority="341">
      <formula>E286=""</formula>
    </cfRule>
  </conditionalFormatting>
  <conditionalFormatting sqref="F286">
    <cfRule type="expression" dxfId="234" priority="340">
      <formula>F286=""</formula>
    </cfRule>
  </conditionalFormatting>
  <conditionalFormatting sqref="F287">
    <cfRule type="expression" dxfId="233" priority="339">
      <formula>F287=""</formula>
    </cfRule>
  </conditionalFormatting>
  <conditionalFormatting sqref="F288">
    <cfRule type="expression" dxfId="232" priority="338">
      <formula>F288=""</formula>
    </cfRule>
  </conditionalFormatting>
  <conditionalFormatting sqref="F289">
    <cfRule type="expression" dxfId="231" priority="337">
      <formula>F289=""</formula>
    </cfRule>
  </conditionalFormatting>
  <conditionalFormatting sqref="G286">
    <cfRule type="expression" dxfId="230" priority="336">
      <formula>G286=""</formula>
    </cfRule>
  </conditionalFormatting>
  <conditionalFormatting sqref="H286">
    <cfRule type="expression" dxfId="229" priority="335">
      <formula>H286=""</formula>
    </cfRule>
  </conditionalFormatting>
  <conditionalFormatting sqref="I286">
    <cfRule type="expression" dxfId="228" priority="334">
      <formula>I286=""</formula>
    </cfRule>
  </conditionalFormatting>
  <conditionalFormatting sqref="J286">
    <cfRule type="expression" dxfId="227" priority="333">
      <formula>J286=""</formula>
    </cfRule>
  </conditionalFormatting>
  <conditionalFormatting sqref="K286">
    <cfRule type="expression" dxfId="226" priority="332">
      <formula>K286=""</formula>
    </cfRule>
  </conditionalFormatting>
  <conditionalFormatting sqref="D286">
    <cfRule type="expression" dxfId="225" priority="331">
      <formula>D286=""</formula>
    </cfRule>
  </conditionalFormatting>
  <conditionalFormatting sqref="C290">
    <cfRule type="expression" dxfId="224" priority="330">
      <formula>C290=""</formula>
    </cfRule>
  </conditionalFormatting>
  <conditionalFormatting sqref="E290">
    <cfRule type="expression" dxfId="223" priority="329">
      <formula>E290=""</formula>
    </cfRule>
  </conditionalFormatting>
  <conditionalFormatting sqref="F290">
    <cfRule type="expression" dxfId="222" priority="328">
      <formula>F290=""</formula>
    </cfRule>
  </conditionalFormatting>
  <conditionalFormatting sqref="F291">
    <cfRule type="expression" dxfId="221" priority="327">
      <formula>F291=""</formula>
    </cfRule>
  </conditionalFormatting>
  <conditionalFormatting sqref="F292">
    <cfRule type="expression" dxfId="220" priority="326">
      <formula>F292=""</formula>
    </cfRule>
  </conditionalFormatting>
  <conditionalFormatting sqref="F293">
    <cfRule type="expression" dxfId="219" priority="325">
      <formula>F293=""</formula>
    </cfRule>
  </conditionalFormatting>
  <conditionalFormatting sqref="G290">
    <cfRule type="expression" dxfId="218" priority="324">
      <formula>G290=""</formula>
    </cfRule>
  </conditionalFormatting>
  <conditionalFormatting sqref="H290">
    <cfRule type="expression" dxfId="217" priority="323">
      <formula>H290=""</formula>
    </cfRule>
  </conditionalFormatting>
  <conditionalFormatting sqref="I290">
    <cfRule type="expression" dxfId="216" priority="322">
      <formula>I290=""</formula>
    </cfRule>
  </conditionalFormatting>
  <conditionalFormatting sqref="J290">
    <cfRule type="expression" dxfId="215" priority="321">
      <formula>J290=""</formula>
    </cfRule>
  </conditionalFormatting>
  <conditionalFormatting sqref="K290">
    <cfRule type="expression" dxfId="214" priority="320">
      <formula>K290=""</formula>
    </cfRule>
  </conditionalFormatting>
  <conditionalFormatting sqref="D290">
    <cfRule type="expression" dxfId="213" priority="319">
      <formula>D290=""</formula>
    </cfRule>
  </conditionalFormatting>
  <conditionalFormatting sqref="C294">
    <cfRule type="expression" dxfId="212" priority="318">
      <formula>C294=""</formula>
    </cfRule>
  </conditionalFormatting>
  <conditionalFormatting sqref="E294">
    <cfRule type="expression" dxfId="211" priority="317">
      <formula>E294=""</formula>
    </cfRule>
  </conditionalFormatting>
  <conditionalFormatting sqref="F294">
    <cfRule type="expression" dxfId="210" priority="316">
      <formula>F294=""</formula>
    </cfRule>
  </conditionalFormatting>
  <conditionalFormatting sqref="F295">
    <cfRule type="expression" dxfId="209" priority="315">
      <formula>F295=""</formula>
    </cfRule>
  </conditionalFormatting>
  <conditionalFormatting sqref="F296">
    <cfRule type="expression" dxfId="208" priority="314">
      <formula>F296=""</formula>
    </cfRule>
  </conditionalFormatting>
  <conditionalFormatting sqref="F297">
    <cfRule type="expression" dxfId="207" priority="313">
      <formula>F297=""</formula>
    </cfRule>
  </conditionalFormatting>
  <conditionalFormatting sqref="G294">
    <cfRule type="expression" dxfId="206" priority="312">
      <formula>G294=""</formula>
    </cfRule>
  </conditionalFormatting>
  <conditionalFormatting sqref="H294">
    <cfRule type="expression" dxfId="205" priority="311">
      <formula>H294=""</formula>
    </cfRule>
  </conditionalFormatting>
  <conditionalFormatting sqref="I294">
    <cfRule type="expression" dxfId="204" priority="310">
      <formula>I294=""</formula>
    </cfRule>
  </conditionalFormatting>
  <conditionalFormatting sqref="J294">
    <cfRule type="expression" dxfId="203" priority="309">
      <formula>J294=""</formula>
    </cfRule>
  </conditionalFormatting>
  <conditionalFormatting sqref="K294">
    <cfRule type="expression" dxfId="202" priority="308">
      <formula>K294=""</formula>
    </cfRule>
  </conditionalFormatting>
  <conditionalFormatting sqref="D294">
    <cfRule type="expression" dxfId="201" priority="307">
      <formula>D294=""</formula>
    </cfRule>
  </conditionalFormatting>
  <conditionalFormatting sqref="F298">
    <cfRule type="expression" dxfId="200" priority="186">
      <formula>F298="Název dílu"</formula>
    </cfRule>
  </conditionalFormatting>
  <conditionalFormatting sqref="C298">
    <cfRule type="expression" dxfId="199" priority="185">
      <formula>C298="Kód dílu"</formula>
    </cfRule>
  </conditionalFormatting>
  <conditionalFormatting sqref="F299">
    <cfRule type="expression" dxfId="198" priority="184">
      <formula>F299="Název dílu"</formula>
    </cfRule>
  </conditionalFormatting>
  <conditionalFormatting sqref="C299">
    <cfRule type="expression" dxfId="197" priority="183">
      <formula>C299="Kód dílu"</formula>
    </cfRule>
  </conditionalFormatting>
  <conditionalFormatting sqref="C300">
    <cfRule type="expression" dxfId="196" priority="182">
      <formula>C300=""</formula>
    </cfRule>
  </conditionalFormatting>
  <conditionalFormatting sqref="E300">
    <cfRule type="expression" dxfId="195" priority="181">
      <formula>E300=""</formula>
    </cfRule>
  </conditionalFormatting>
  <conditionalFormatting sqref="F300">
    <cfRule type="expression" dxfId="194" priority="180">
      <formula>F300=""</formula>
    </cfRule>
  </conditionalFormatting>
  <conditionalFormatting sqref="F301">
    <cfRule type="expression" dxfId="193" priority="179">
      <formula>F301=""</formula>
    </cfRule>
  </conditionalFormatting>
  <conditionalFormatting sqref="F302">
    <cfRule type="expression" dxfId="192" priority="178">
      <formula>F302=""</formula>
    </cfRule>
  </conditionalFormatting>
  <conditionalFormatting sqref="F303">
    <cfRule type="expression" dxfId="191" priority="177">
      <formula>F303=""</formula>
    </cfRule>
  </conditionalFormatting>
  <conditionalFormatting sqref="G300">
    <cfRule type="expression" dxfId="190" priority="176">
      <formula>G300=""</formula>
    </cfRule>
  </conditionalFormatting>
  <conditionalFormatting sqref="H300">
    <cfRule type="expression" dxfId="189" priority="175">
      <formula>H300=""</formula>
    </cfRule>
  </conditionalFormatting>
  <conditionalFormatting sqref="I300">
    <cfRule type="expression" dxfId="188" priority="174">
      <formula>I300=""</formula>
    </cfRule>
  </conditionalFormatting>
  <conditionalFormatting sqref="J300">
    <cfRule type="expression" dxfId="187" priority="173">
      <formula>J300=""</formula>
    </cfRule>
  </conditionalFormatting>
  <conditionalFormatting sqref="K300">
    <cfRule type="expression" dxfId="186" priority="172">
      <formula>K300=""</formula>
    </cfRule>
  </conditionalFormatting>
  <conditionalFormatting sqref="D300">
    <cfRule type="expression" dxfId="185" priority="171">
      <formula>D300=""</formula>
    </cfRule>
  </conditionalFormatting>
  <conditionalFormatting sqref="C304">
    <cfRule type="expression" dxfId="184" priority="170">
      <formula>C304=""</formula>
    </cfRule>
  </conditionalFormatting>
  <conditionalFormatting sqref="E304">
    <cfRule type="expression" dxfId="183" priority="169">
      <formula>E304=""</formula>
    </cfRule>
  </conditionalFormatting>
  <conditionalFormatting sqref="F304">
    <cfRule type="expression" dxfId="182" priority="168">
      <formula>F304=""</formula>
    </cfRule>
  </conditionalFormatting>
  <conditionalFormatting sqref="F305">
    <cfRule type="expression" dxfId="181" priority="167">
      <formula>F305=""</formula>
    </cfRule>
  </conditionalFormatting>
  <conditionalFormatting sqref="F306">
    <cfRule type="expression" dxfId="180" priority="166">
      <formula>F306=""</formula>
    </cfRule>
  </conditionalFormatting>
  <conditionalFormatting sqref="F307">
    <cfRule type="expression" dxfId="179" priority="165">
      <formula>F307=""</formula>
    </cfRule>
  </conditionalFormatting>
  <conditionalFormatting sqref="G304">
    <cfRule type="expression" dxfId="178" priority="164">
      <formula>G304=""</formula>
    </cfRule>
  </conditionalFormatting>
  <conditionalFormatting sqref="H304">
    <cfRule type="expression" dxfId="177" priority="163">
      <formula>H304=""</formula>
    </cfRule>
  </conditionalFormatting>
  <conditionalFormatting sqref="I304">
    <cfRule type="expression" dxfId="176" priority="162">
      <formula>I304=""</formula>
    </cfRule>
  </conditionalFormatting>
  <conditionalFormatting sqref="J304">
    <cfRule type="expression" dxfId="175" priority="161">
      <formula>J304=""</formula>
    </cfRule>
  </conditionalFormatting>
  <conditionalFormatting sqref="K304">
    <cfRule type="expression" dxfId="174" priority="160">
      <formula>K304=""</formula>
    </cfRule>
  </conditionalFormatting>
  <conditionalFormatting sqref="D304">
    <cfRule type="expression" dxfId="173" priority="159">
      <formula>D304=""</formula>
    </cfRule>
  </conditionalFormatting>
  <conditionalFormatting sqref="C308">
    <cfRule type="expression" dxfId="172" priority="158">
      <formula>C308=""</formula>
    </cfRule>
  </conditionalFormatting>
  <conditionalFormatting sqref="E308">
    <cfRule type="expression" dxfId="171" priority="157">
      <formula>E308=""</formula>
    </cfRule>
  </conditionalFormatting>
  <conditionalFormatting sqref="F308">
    <cfRule type="expression" dxfId="170" priority="156">
      <formula>F308=""</formula>
    </cfRule>
  </conditionalFormatting>
  <conditionalFormatting sqref="F309">
    <cfRule type="expression" dxfId="169" priority="155">
      <formula>F309=""</formula>
    </cfRule>
  </conditionalFormatting>
  <conditionalFormatting sqref="F310">
    <cfRule type="expression" dxfId="168" priority="154">
      <formula>F310=""</formula>
    </cfRule>
  </conditionalFormatting>
  <conditionalFormatting sqref="F311">
    <cfRule type="expression" dxfId="167" priority="153">
      <formula>F311=""</formula>
    </cfRule>
  </conditionalFormatting>
  <conditionalFormatting sqref="G308">
    <cfRule type="expression" dxfId="166" priority="152">
      <formula>G308=""</formula>
    </cfRule>
  </conditionalFormatting>
  <conditionalFormatting sqref="H308">
    <cfRule type="expression" dxfId="165" priority="151">
      <formula>H308=""</formula>
    </cfRule>
  </conditionalFormatting>
  <conditionalFormatting sqref="I308">
    <cfRule type="expression" dxfId="164" priority="150">
      <formula>I308=""</formula>
    </cfRule>
  </conditionalFormatting>
  <conditionalFormatting sqref="J308">
    <cfRule type="expression" dxfId="163" priority="149">
      <formula>J308=""</formula>
    </cfRule>
  </conditionalFormatting>
  <conditionalFormatting sqref="K308">
    <cfRule type="expression" dxfId="162" priority="148">
      <formula>K308=""</formula>
    </cfRule>
  </conditionalFormatting>
  <conditionalFormatting sqref="D308">
    <cfRule type="expression" dxfId="161" priority="147">
      <formula>D308=""</formula>
    </cfRule>
  </conditionalFormatting>
  <conditionalFormatting sqref="C312">
    <cfRule type="expression" dxfId="160" priority="146">
      <formula>C312=""</formula>
    </cfRule>
  </conditionalFormatting>
  <conditionalFormatting sqref="E312">
    <cfRule type="expression" dxfId="159" priority="145">
      <formula>E312=""</formula>
    </cfRule>
  </conditionalFormatting>
  <conditionalFormatting sqref="F312">
    <cfRule type="expression" dxfId="158" priority="144">
      <formula>F312=""</formula>
    </cfRule>
  </conditionalFormatting>
  <conditionalFormatting sqref="F313">
    <cfRule type="expression" dxfId="157" priority="143">
      <formula>F313=""</formula>
    </cfRule>
  </conditionalFormatting>
  <conditionalFormatting sqref="F314">
    <cfRule type="expression" dxfId="156" priority="142">
      <formula>F314=""</formula>
    </cfRule>
  </conditionalFormatting>
  <conditionalFormatting sqref="F315">
    <cfRule type="expression" dxfId="155" priority="141">
      <formula>F315=""</formula>
    </cfRule>
  </conditionalFormatting>
  <conditionalFormatting sqref="G312">
    <cfRule type="expression" dxfId="154" priority="140">
      <formula>G312=""</formula>
    </cfRule>
  </conditionalFormatting>
  <conditionalFormatting sqref="H312">
    <cfRule type="expression" dxfId="153" priority="139">
      <formula>H312=""</formula>
    </cfRule>
  </conditionalFormatting>
  <conditionalFormatting sqref="I312">
    <cfRule type="expression" dxfId="152" priority="138">
      <formula>I312=""</formula>
    </cfRule>
  </conditionalFormatting>
  <conditionalFormatting sqref="J312">
    <cfRule type="expression" dxfId="151" priority="137">
      <formula>J312=""</formula>
    </cfRule>
  </conditionalFormatting>
  <conditionalFormatting sqref="K312">
    <cfRule type="expression" dxfId="150" priority="136">
      <formula>K312=""</formula>
    </cfRule>
  </conditionalFormatting>
  <conditionalFormatting sqref="D312">
    <cfRule type="expression" dxfId="149" priority="135">
      <formula>D312=""</formula>
    </cfRule>
  </conditionalFormatting>
  <conditionalFormatting sqref="C316">
    <cfRule type="expression" dxfId="148" priority="134">
      <formula>C316=""</formula>
    </cfRule>
  </conditionalFormatting>
  <conditionalFormatting sqref="E316">
    <cfRule type="expression" dxfId="147" priority="133">
      <formula>E316=""</formula>
    </cfRule>
  </conditionalFormatting>
  <conditionalFormatting sqref="F316">
    <cfRule type="expression" dxfId="146" priority="132">
      <formula>F316=""</formula>
    </cfRule>
  </conditionalFormatting>
  <conditionalFormatting sqref="F317">
    <cfRule type="expression" dxfId="145" priority="131">
      <formula>F317=""</formula>
    </cfRule>
  </conditionalFormatting>
  <conditionalFormatting sqref="F318">
    <cfRule type="expression" dxfId="144" priority="130">
      <formula>F318=""</formula>
    </cfRule>
  </conditionalFormatting>
  <conditionalFormatting sqref="F319">
    <cfRule type="expression" dxfId="143" priority="129">
      <formula>F319=""</formula>
    </cfRule>
  </conditionalFormatting>
  <conditionalFormatting sqref="G316">
    <cfRule type="expression" dxfId="142" priority="128">
      <formula>G316=""</formula>
    </cfRule>
  </conditionalFormatting>
  <conditionalFormatting sqref="H316">
    <cfRule type="expression" dxfId="141" priority="127">
      <formula>H316=""</formula>
    </cfRule>
  </conditionalFormatting>
  <conditionalFormatting sqref="I316">
    <cfRule type="expression" dxfId="140" priority="126">
      <formula>I316=""</formula>
    </cfRule>
  </conditionalFormatting>
  <conditionalFormatting sqref="J316">
    <cfRule type="expression" dxfId="139" priority="125">
      <formula>J316=""</formula>
    </cfRule>
  </conditionalFormatting>
  <conditionalFormatting sqref="K316">
    <cfRule type="expression" dxfId="138" priority="124">
      <formula>K316=""</formula>
    </cfRule>
  </conditionalFormatting>
  <conditionalFormatting sqref="D316">
    <cfRule type="expression" dxfId="137" priority="123">
      <formula>D316=""</formula>
    </cfRule>
  </conditionalFormatting>
  <conditionalFormatting sqref="C320">
    <cfRule type="expression" dxfId="136" priority="122">
      <formula>C320=""</formula>
    </cfRule>
  </conditionalFormatting>
  <conditionalFormatting sqref="E320">
    <cfRule type="expression" dxfId="135" priority="121">
      <formula>E320=""</formula>
    </cfRule>
  </conditionalFormatting>
  <conditionalFormatting sqref="F320">
    <cfRule type="expression" dxfId="134" priority="120">
      <formula>F320=""</formula>
    </cfRule>
  </conditionalFormatting>
  <conditionalFormatting sqref="F321">
    <cfRule type="expression" dxfId="133" priority="119">
      <formula>F321=""</formula>
    </cfRule>
  </conditionalFormatting>
  <conditionalFormatting sqref="F322">
    <cfRule type="expression" dxfId="132" priority="118">
      <formula>F322=""</formula>
    </cfRule>
  </conditionalFormatting>
  <conditionalFormatting sqref="F323">
    <cfRule type="expression" dxfId="131" priority="117">
      <formula>F323=""</formula>
    </cfRule>
  </conditionalFormatting>
  <conditionalFormatting sqref="G320">
    <cfRule type="expression" dxfId="130" priority="116">
      <formula>G320=""</formula>
    </cfRule>
  </conditionalFormatting>
  <conditionalFormatting sqref="H320">
    <cfRule type="expression" dxfId="129" priority="115">
      <formula>H320=""</formula>
    </cfRule>
  </conditionalFormatting>
  <conditionalFormatting sqref="I320">
    <cfRule type="expression" dxfId="128" priority="114">
      <formula>I320=""</formula>
    </cfRule>
  </conditionalFormatting>
  <conditionalFormatting sqref="J320">
    <cfRule type="expression" dxfId="127" priority="113">
      <formula>J320=""</formula>
    </cfRule>
  </conditionalFormatting>
  <conditionalFormatting sqref="K320">
    <cfRule type="expression" dxfId="126" priority="112">
      <formula>K320=""</formula>
    </cfRule>
  </conditionalFormatting>
  <conditionalFormatting sqref="D320">
    <cfRule type="expression" dxfId="125" priority="111">
      <formula>D320=""</formula>
    </cfRule>
  </conditionalFormatting>
  <conditionalFormatting sqref="C324">
    <cfRule type="expression" dxfId="124" priority="110">
      <formula>C324=""</formula>
    </cfRule>
  </conditionalFormatting>
  <conditionalFormatting sqref="E324">
    <cfRule type="expression" dxfId="123" priority="109">
      <formula>E324=""</formula>
    </cfRule>
  </conditionalFormatting>
  <conditionalFormatting sqref="F324">
    <cfRule type="expression" dxfId="122" priority="108">
      <formula>F324=""</formula>
    </cfRule>
  </conditionalFormatting>
  <conditionalFormatting sqref="F325">
    <cfRule type="expression" dxfId="121" priority="107">
      <formula>F325=""</formula>
    </cfRule>
  </conditionalFormatting>
  <conditionalFormatting sqref="F326">
    <cfRule type="expression" dxfId="120" priority="106">
      <formula>F326=""</formula>
    </cfRule>
  </conditionalFormatting>
  <conditionalFormatting sqref="F327">
    <cfRule type="expression" dxfId="119" priority="105">
      <formula>F327=""</formula>
    </cfRule>
  </conditionalFormatting>
  <conditionalFormatting sqref="G324">
    <cfRule type="expression" dxfId="118" priority="104">
      <formula>G324=""</formula>
    </cfRule>
  </conditionalFormatting>
  <conditionalFormatting sqref="H324">
    <cfRule type="expression" dxfId="117" priority="103">
      <formula>H324=""</formula>
    </cfRule>
  </conditionalFormatting>
  <conditionalFormatting sqref="I324">
    <cfRule type="expression" dxfId="116" priority="102">
      <formula>I324=""</formula>
    </cfRule>
  </conditionalFormatting>
  <conditionalFormatting sqref="J324">
    <cfRule type="expression" dxfId="115" priority="101">
      <formula>J324=""</formula>
    </cfRule>
  </conditionalFormatting>
  <conditionalFormatting sqref="K324">
    <cfRule type="expression" dxfId="114" priority="100">
      <formula>K324=""</formula>
    </cfRule>
  </conditionalFormatting>
  <conditionalFormatting sqref="D324">
    <cfRule type="expression" dxfId="113" priority="99">
      <formula>D324=""</formula>
    </cfRule>
  </conditionalFormatting>
  <conditionalFormatting sqref="C328">
    <cfRule type="expression" dxfId="112" priority="98">
      <formula>C328=""</formula>
    </cfRule>
  </conditionalFormatting>
  <conditionalFormatting sqref="E328">
    <cfRule type="expression" dxfId="111" priority="97">
      <formula>E328=""</formula>
    </cfRule>
  </conditionalFormatting>
  <conditionalFormatting sqref="F328">
    <cfRule type="expression" dxfId="110" priority="96">
      <formula>F328=""</formula>
    </cfRule>
  </conditionalFormatting>
  <conditionalFormatting sqref="F329">
    <cfRule type="expression" dxfId="109" priority="95">
      <formula>F329=""</formula>
    </cfRule>
  </conditionalFormatting>
  <conditionalFormatting sqref="F330">
    <cfRule type="expression" dxfId="108" priority="94">
      <formula>F330=""</formula>
    </cfRule>
  </conditionalFormatting>
  <conditionalFormatting sqref="F331">
    <cfRule type="expression" dxfId="107" priority="93">
      <formula>F331=""</formula>
    </cfRule>
  </conditionalFormatting>
  <conditionalFormatting sqref="G328">
    <cfRule type="expression" dxfId="106" priority="92">
      <formula>G328=""</formula>
    </cfRule>
  </conditionalFormatting>
  <conditionalFormatting sqref="H328">
    <cfRule type="expression" dxfId="105" priority="91">
      <formula>H328=""</formula>
    </cfRule>
  </conditionalFormatting>
  <conditionalFormatting sqref="I328">
    <cfRule type="expression" dxfId="104" priority="90">
      <formula>I328=""</formula>
    </cfRule>
  </conditionalFormatting>
  <conditionalFormatting sqref="J328">
    <cfRule type="expression" dxfId="103" priority="89">
      <formula>J328=""</formula>
    </cfRule>
  </conditionalFormatting>
  <conditionalFormatting sqref="K328">
    <cfRule type="expression" dxfId="102" priority="88">
      <formula>K328=""</formula>
    </cfRule>
  </conditionalFormatting>
  <conditionalFormatting sqref="D328">
    <cfRule type="expression" dxfId="101" priority="87">
      <formula>D328=""</formula>
    </cfRule>
  </conditionalFormatting>
  <conditionalFormatting sqref="C332">
    <cfRule type="expression" dxfId="100" priority="86">
      <formula>C332=""</formula>
    </cfRule>
  </conditionalFormatting>
  <conditionalFormatting sqref="E332">
    <cfRule type="expression" dxfId="99" priority="85">
      <formula>E332=""</formula>
    </cfRule>
  </conditionalFormatting>
  <conditionalFormatting sqref="F332">
    <cfRule type="expression" dxfId="98" priority="84">
      <formula>F332=""</formula>
    </cfRule>
  </conditionalFormatting>
  <conditionalFormatting sqref="F333">
    <cfRule type="expression" dxfId="97" priority="83">
      <formula>F333=""</formula>
    </cfRule>
  </conditionalFormatting>
  <conditionalFormatting sqref="F334">
    <cfRule type="expression" dxfId="96" priority="82">
      <formula>F334=""</formula>
    </cfRule>
  </conditionalFormatting>
  <conditionalFormatting sqref="F335">
    <cfRule type="expression" dxfId="95" priority="81">
      <formula>F335=""</formula>
    </cfRule>
  </conditionalFormatting>
  <conditionalFormatting sqref="G332">
    <cfRule type="expression" dxfId="94" priority="80">
      <formula>G332=""</formula>
    </cfRule>
  </conditionalFormatting>
  <conditionalFormatting sqref="H332">
    <cfRule type="expression" dxfId="93" priority="79">
      <formula>H332=""</formula>
    </cfRule>
  </conditionalFormatting>
  <conditionalFormatting sqref="I332">
    <cfRule type="expression" dxfId="92" priority="78">
      <formula>I332=""</formula>
    </cfRule>
  </conditionalFormatting>
  <conditionalFormatting sqref="J332">
    <cfRule type="expression" dxfId="91" priority="77">
      <formula>J332=""</formula>
    </cfRule>
  </conditionalFormatting>
  <conditionalFormatting sqref="K332">
    <cfRule type="expression" dxfId="90" priority="76">
      <formula>K332=""</formula>
    </cfRule>
  </conditionalFormatting>
  <conditionalFormatting sqref="D332">
    <cfRule type="expression" dxfId="89" priority="75">
      <formula>D332=""</formula>
    </cfRule>
  </conditionalFormatting>
  <conditionalFormatting sqref="C336">
    <cfRule type="expression" dxfId="88" priority="74">
      <formula>C336=""</formula>
    </cfRule>
  </conditionalFormatting>
  <conditionalFormatting sqref="E336">
    <cfRule type="expression" dxfId="87" priority="73">
      <formula>E336=""</formula>
    </cfRule>
  </conditionalFormatting>
  <conditionalFormatting sqref="F336">
    <cfRule type="expression" dxfId="86" priority="72">
      <formula>F336=""</formula>
    </cfRule>
  </conditionalFormatting>
  <conditionalFormatting sqref="F337">
    <cfRule type="expression" dxfId="85" priority="71">
      <formula>F337=""</formula>
    </cfRule>
  </conditionalFormatting>
  <conditionalFormatting sqref="F338">
    <cfRule type="expression" dxfId="84" priority="70">
      <formula>F338=""</formula>
    </cfRule>
  </conditionalFormatting>
  <conditionalFormatting sqref="F339">
    <cfRule type="expression" dxfId="83" priority="69">
      <formula>F339=""</formula>
    </cfRule>
  </conditionalFormatting>
  <conditionalFormatting sqref="G336">
    <cfRule type="expression" dxfId="82" priority="68">
      <formula>G336=""</formula>
    </cfRule>
  </conditionalFormatting>
  <conditionalFormatting sqref="H336">
    <cfRule type="expression" dxfId="81" priority="67">
      <formula>H336=""</formula>
    </cfRule>
  </conditionalFormatting>
  <conditionalFormatting sqref="I336">
    <cfRule type="expression" dxfId="80" priority="66">
      <formula>I336=""</formula>
    </cfRule>
  </conditionalFormatting>
  <conditionalFormatting sqref="J336">
    <cfRule type="expression" dxfId="79" priority="65">
      <formula>J336=""</formula>
    </cfRule>
  </conditionalFormatting>
  <conditionalFormatting sqref="K336">
    <cfRule type="expression" dxfId="78" priority="64">
      <formula>K336=""</formula>
    </cfRule>
  </conditionalFormatting>
  <conditionalFormatting sqref="D336">
    <cfRule type="expression" dxfId="77" priority="63">
      <formula>D336=""</formula>
    </cfRule>
  </conditionalFormatting>
  <conditionalFormatting sqref="C340">
    <cfRule type="expression" dxfId="76" priority="62">
      <formula>C340=""</formula>
    </cfRule>
  </conditionalFormatting>
  <conditionalFormatting sqref="E340">
    <cfRule type="expression" dxfId="75" priority="61">
      <formula>E340=""</formula>
    </cfRule>
  </conditionalFormatting>
  <conditionalFormatting sqref="F340">
    <cfRule type="expression" dxfId="74" priority="60">
      <formula>F340=""</formula>
    </cfRule>
  </conditionalFormatting>
  <conditionalFormatting sqref="F341">
    <cfRule type="expression" dxfId="73" priority="59">
      <formula>F341=""</formula>
    </cfRule>
  </conditionalFormatting>
  <conditionalFormatting sqref="F342">
    <cfRule type="expression" dxfId="72" priority="58">
      <formula>F342=""</formula>
    </cfRule>
  </conditionalFormatting>
  <conditionalFormatting sqref="F343">
    <cfRule type="expression" dxfId="71" priority="57">
      <formula>F343=""</formula>
    </cfRule>
  </conditionalFormatting>
  <conditionalFormatting sqref="G340">
    <cfRule type="expression" dxfId="70" priority="56">
      <formula>G340=""</formula>
    </cfRule>
  </conditionalFormatting>
  <conditionalFormatting sqref="H340">
    <cfRule type="expression" dxfId="69" priority="55">
      <formula>H340=""</formula>
    </cfRule>
  </conditionalFormatting>
  <conditionalFormatting sqref="I340">
    <cfRule type="expression" dxfId="68" priority="54">
      <formula>I340=""</formula>
    </cfRule>
  </conditionalFormatting>
  <conditionalFormatting sqref="J340">
    <cfRule type="expression" dxfId="67" priority="53">
      <formula>J340=""</formula>
    </cfRule>
  </conditionalFormatting>
  <conditionalFormatting sqref="K340">
    <cfRule type="expression" dxfId="66" priority="52">
      <formula>K340=""</formula>
    </cfRule>
  </conditionalFormatting>
  <conditionalFormatting sqref="D340">
    <cfRule type="expression" dxfId="65" priority="51">
      <formula>D340=""</formula>
    </cfRule>
  </conditionalFormatting>
  <conditionalFormatting sqref="C344">
    <cfRule type="expression" dxfId="64" priority="50">
      <formula>C344=""</formula>
    </cfRule>
  </conditionalFormatting>
  <conditionalFormatting sqref="E344">
    <cfRule type="expression" dxfId="63" priority="49">
      <formula>E344=""</formula>
    </cfRule>
  </conditionalFormatting>
  <conditionalFormatting sqref="F344">
    <cfRule type="expression" dxfId="62" priority="48">
      <formula>F344=""</formula>
    </cfRule>
  </conditionalFormatting>
  <conditionalFormatting sqref="F345">
    <cfRule type="expression" dxfId="61" priority="47">
      <formula>F345=""</formula>
    </cfRule>
  </conditionalFormatting>
  <conditionalFormatting sqref="F346">
    <cfRule type="expression" dxfId="60" priority="46">
      <formula>F346=""</formula>
    </cfRule>
  </conditionalFormatting>
  <conditionalFormatting sqref="F347">
    <cfRule type="expression" dxfId="59" priority="45">
      <formula>F347=""</formula>
    </cfRule>
  </conditionalFormatting>
  <conditionalFormatting sqref="G344">
    <cfRule type="expression" dxfId="58" priority="44">
      <formula>G344=""</formula>
    </cfRule>
  </conditionalFormatting>
  <conditionalFormatting sqref="H344">
    <cfRule type="expression" dxfId="57" priority="43">
      <formula>H344=""</formula>
    </cfRule>
  </conditionalFormatting>
  <conditionalFormatting sqref="I344">
    <cfRule type="expression" dxfId="56" priority="42">
      <formula>I344=""</formula>
    </cfRule>
  </conditionalFormatting>
  <conditionalFormatting sqref="J344">
    <cfRule type="expression" dxfId="55" priority="41">
      <formula>J344=""</formula>
    </cfRule>
  </conditionalFormatting>
  <conditionalFormatting sqref="K344">
    <cfRule type="expression" dxfId="54" priority="40">
      <formula>K344=""</formula>
    </cfRule>
  </conditionalFormatting>
  <conditionalFormatting sqref="D344">
    <cfRule type="expression" dxfId="53" priority="39">
      <formula>D344=""</formula>
    </cfRule>
  </conditionalFormatting>
  <conditionalFormatting sqref="C348">
    <cfRule type="expression" dxfId="52" priority="38">
      <formula>C348=""</formula>
    </cfRule>
  </conditionalFormatting>
  <conditionalFormatting sqref="E348">
    <cfRule type="expression" dxfId="51" priority="37">
      <formula>E348=""</formula>
    </cfRule>
  </conditionalFormatting>
  <conditionalFormatting sqref="F348">
    <cfRule type="expression" dxfId="50" priority="36">
      <formula>F348=""</formula>
    </cfRule>
  </conditionalFormatting>
  <conditionalFormatting sqref="F349">
    <cfRule type="expression" dxfId="49" priority="35">
      <formula>F349=""</formula>
    </cfRule>
  </conditionalFormatting>
  <conditionalFormatting sqref="F350">
    <cfRule type="expression" dxfId="48" priority="34">
      <formula>F350=""</formula>
    </cfRule>
  </conditionalFormatting>
  <conditionalFormatting sqref="F351">
    <cfRule type="expression" dxfId="47" priority="33">
      <formula>F351=""</formula>
    </cfRule>
  </conditionalFormatting>
  <conditionalFormatting sqref="G348">
    <cfRule type="expression" dxfId="46" priority="32">
      <formula>G348=""</formula>
    </cfRule>
  </conditionalFormatting>
  <conditionalFormatting sqref="H348">
    <cfRule type="expression" dxfId="45" priority="31">
      <formula>H348=""</formula>
    </cfRule>
  </conditionalFormatting>
  <conditionalFormatting sqref="I348">
    <cfRule type="expression" dxfId="44" priority="30">
      <formula>I348=""</formula>
    </cfRule>
  </conditionalFormatting>
  <conditionalFormatting sqref="J348">
    <cfRule type="expression" dxfId="43" priority="29">
      <formula>J348=""</formula>
    </cfRule>
  </conditionalFormatting>
  <conditionalFormatting sqref="K348">
    <cfRule type="expression" dxfId="42" priority="28">
      <formula>K348=""</formula>
    </cfRule>
  </conditionalFormatting>
  <conditionalFormatting sqref="D348">
    <cfRule type="expression" dxfId="41" priority="27">
      <formula>D348=""</formula>
    </cfRule>
  </conditionalFormatting>
  <conditionalFormatting sqref="C352">
    <cfRule type="expression" dxfId="40" priority="26">
      <formula>C352=""</formula>
    </cfRule>
  </conditionalFormatting>
  <conditionalFormatting sqref="E352">
    <cfRule type="expression" dxfId="39" priority="25">
      <formula>E352=""</formula>
    </cfRule>
  </conditionalFormatting>
  <conditionalFormatting sqref="F352">
    <cfRule type="expression" dxfId="38" priority="24">
      <formula>F352=""</formula>
    </cfRule>
  </conditionalFormatting>
  <conditionalFormatting sqref="F353">
    <cfRule type="expression" dxfId="37" priority="23">
      <formula>F353=""</formula>
    </cfRule>
  </conditionalFormatting>
  <conditionalFormatting sqref="F354">
    <cfRule type="expression" dxfId="36" priority="22">
      <formula>F354=""</formula>
    </cfRule>
  </conditionalFormatting>
  <conditionalFormatting sqref="F355">
    <cfRule type="expression" dxfId="35" priority="21">
      <formula>F355=""</formula>
    </cfRule>
  </conditionalFormatting>
  <conditionalFormatting sqref="G352">
    <cfRule type="expression" dxfId="34" priority="20">
      <formula>G352=""</formula>
    </cfRule>
  </conditionalFormatting>
  <conditionalFormatting sqref="H352">
    <cfRule type="expression" dxfId="33" priority="19">
      <formula>H352=""</formula>
    </cfRule>
  </conditionalFormatting>
  <conditionalFormatting sqref="I352">
    <cfRule type="expression" dxfId="32" priority="18">
      <formula>I352=""</formula>
    </cfRule>
  </conditionalFormatting>
  <conditionalFormatting sqref="J352">
    <cfRule type="expression" dxfId="31" priority="17">
      <formula>J352=""</formula>
    </cfRule>
  </conditionalFormatting>
  <conditionalFormatting sqref="K352">
    <cfRule type="expression" dxfId="30" priority="16">
      <formula>K352=""</formula>
    </cfRule>
  </conditionalFormatting>
  <conditionalFormatting sqref="D352">
    <cfRule type="expression" dxfId="29" priority="15">
      <formula>D352=""</formula>
    </cfRule>
  </conditionalFormatting>
  <conditionalFormatting sqref="C356">
    <cfRule type="expression" dxfId="28" priority="14">
      <formula>C356=""</formula>
    </cfRule>
  </conditionalFormatting>
  <conditionalFormatting sqref="E356">
    <cfRule type="expression" dxfId="27" priority="13">
      <formula>E356=""</formula>
    </cfRule>
  </conditionalFormatting>
  <conditionalFormatting sqref="F356">
    <cfRule type="expression" dxfId="26" priority="12">
      <formula>F356=""</formula>
    </cfRule>
  </conditionalFormatting>
  <conditionalFormatting sqref="F357">
    <cfRule type="expression" dxfId="25" priority="11">
      <formula>F357=""</formula>
    </cfRule>
  </conditionalFormatting>
  <conditionalFormatting sqref="F358">
    <cfRule type="expression" dxfId="24" priority="10">
      <formula>F358=""</formula>
    </cfRule>
  </conditionalFormatting>
  <conditionalFormatting sqref="F359">
    <cfRule type="expression" dxfId="23" priority="9">
      <formula>F359=""</formula>
    </cfRule>
  </conditionalFormatting>
  <conditionalFormatting sqref="G356">
    <cfRule type="expression" dxfId="22" priority="8">
      <formula>G356=""</formula>
    </cfRule>
  </conditionalFormatting>
  <conditionalFormatting sqref="H356">
    <cfRule type="expression" dxfId="21" priority="7">
      <formula>H356=""</formula>
    </cfRule>
  </conditionalFormatting>
  <conditionalFormatting sqref="I356">
    <cfRule type="expression" dxfId="20" priority="6">
      <formula>I356=""</formula>
    </cfRule>
  </conditionalFormatting>
  <conditionalFormatting sqref="J356">
    <cfRule type="expression" dxfId="19" priority="5">
      <formula>J356=""</formula>
    </cfRule>
  </conditionalFormatting>
  <conditionalFormatting sqref="K356">
    <cfRule type="expression" dxfId="18" priority="4">
      <formula>K356=""</formula>
    </cfRule>
  </conditionalFormatting>
  <conditionalFormatting sqref="D356">
    <cfRule type="expression" dxfId="17" priority="3">
      <formula>D356=""</formula>
    </cfRule>
  </conditionalFormatting>
  <conditionalFormatting sqref="F360">
    <cfRule type="expression" dxfId="16" priority="2">
      <formula>F360="Název dílu"</formula>
    </cfRule>
  </conditionalFormatting>
  <conditionalFormatting sqref="C360">
    <cfRule type="expression" dxfId="15" priority="1">
      <formula>C360="Kód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0 F54 F58 F64 F68 F72 F78 F82 F86 F90 F94 F98 F102 F106 F110 F114 F118 F122 F126 F130 F134 F138 F142 F146 F150 F154 F158 F162 F166 F170 F174 F178 F182 F186 F190 F194 F198 F202 F206 F210 F214 F218 F222 F226 F230 F234 F238 F242 F246 F250 F254 F258 F262 F266 F270 F274 F278 F282 F286 F290 F294 F300 F304 F308 F312 F316 F320 F324 F328 F332 F336 F340 F344 F348 F352 F35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5 F69 F73 F79 F83 F87 F91 F95 F99 F103 F107 F111 F115 F119 F123 F127 F131 F135 F139 F143 F147 F151 F155 F159 F163 F167 F171 F175 F179 F183 F187 F191 F195 F199 F203 F207 F211 F215 F219 F223 F227 F231 F235 F239 F243 F247 F251 F255 F259 F263 F267 F271 F275 F279 F283 F287 F291 F295 F301 F305 F309 F313 F317 F321 F325 F329 F333 F337 F341 F345 F349 F353 F357" xr:uid="{00000000-0002-0000-0000-00000B000000}"/>
    <dataValidation allowBlank="1" showInputMessage="1" showErrorMessage="1" promptTitle="Výkaz výměr:" prompt="způsob stanovení množství položky, nebo odkaz na příslušnou přílohu dokumentace." sqref="F16 F20 F24 F28 F32 F36 F40 F44 F48 F52 F56 F60 F66 F70 F74 F80 F84 F88 F92 F96 F100 F104 F108 F112 F116 F120 F124 F128 F132 F136 F140 F144 F148 F152 F156 F160 F164 F168 F172 F176 F180 F184 F188 F192 F196 F200 F204 F208 F212 F216 F220 F224 F228 F232 F236 F240 F244 F248 F252 F256 F260 F264 F268 F272 F276 F280 F284 F288 F292 F296 F302 F306 F310 F314 F318 F322 F326 F330 F334 F338 F342 F346 F350 F354 F358"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7 F71 F75 F81 F85 F89 F93 F97 F101 F105 F109 F113 F117 F121 F125 F129 F133 F137 F141 F145 F149 F153 F157 F161 F165 F169 F173 F177 F181 F185 F189 F193 F197 F201 F205 F209 F213 F217 F221 F225 F229 F233 F237 F241 F245 F249 F253 F257 F261 F265 F269 F273 F277 F281 F285 F289 F293 F297 F303 F307 F311 F315 F319 F323 F327 F331 F335 F339 F343 F347 F351 F355 F359" xr:uid="{00000000-0002-0000-0000-00000D000000}"/>
    <dataValidation type="list" allowBlank="1" showInputMessage="1" showErrorMessage="1" sqref="D14 D18 D22 D26 D30 D34 D38 D42 D46 D50 D54 D58 D64 D68 D72 D78 D82 D86 D90 D94 D98 D102 D106 D110 D114 D118 D122 D126 D130 D134 D138 D142 D146 D150 D154 D158 D162 D166 D170 D174 D178 D182 D186 D190 D194 D198 D202 D206 D210 D214 D218 D222 D226 D230 D234 D238 D242 D246 D250 D254 D258 D262 D266 D270 D274 D278 D282 D286 D290 D294 D300 D304 D308 D312 D316 D320 D324 D328 D332 D336 D340 D344 D348 D352 D356"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